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filterPrivacy="1" updateLinks="never" codeName="ThisWorkbook"/>
  <xr:revisionPtr revIDLastSave="0" documentId="13_ncr:1_{8BAC3F73-FCA9-4427-B54C-472E9F76482F}" xr6:coauthVersionLast="47" xr6:coauthVersionMax="47" xr10:uidLastSave="{00000000-0000-0000-0000-000000000000}"/>
  <bookViews>
    <workbookView xWindow="-108" yWindow="-108" windowWidth="23256" windowHeight="12576" tabRatio="847" firstSheet="1" activeTab="1" xr2:uid="{00000000-000D-0000-FFFF-FFFF00000000}"/>
  </bookViews>
  <sheets>
    <sheet name="計画書①" sheetId="123" state="veryHidden" r:id="rId1"/>
    <sheet name="記入前にご確認ください" sheetId="239" r:id="rId2"/>
    <sheet name="提出書類チェックリスト" sheetId="241" r:id="rId3"/>
    <sheet name="【地域】事業設計" sheetId="240" r:id="rId4"/>
    <sheet name="【地域】地域番号①" sheetId="158" r:id="rId5"/>
    <sheet name="内訳書2-1" sheetId="140" r:id="rId6"/>
    <sheet name="処理シート" sheetId="159" state="hidden" r:id="rId7"/>
    <sheet name="old内訳書2-31" sheetId="157" state="hidden" r:id="rId8"/>
    <sheet name="マスター" sheetId="28" state="veryHidden" r:id="rId9"/>
  </sheets>
  <definedNames>
    <definedName name="_xlnm._FilterDatabase" localSheetId="8" hidden="1">マスター!#REF!</definedName>
    <definedName name="_xlnm.Print_Area" localSheetId="3">【地域】事業設計!$A$1:$AH$63</definedName>
    <definedName name="_xlnm.Print_Area" localSheetId="4">【地域】地域番号①!$A$1:$AH$181</definedName>
    <definedName name="_xlnm.Print_Area" localSheetId="7">'old内訳書2-31'!$A$1:$P$96</definedName>
    <definedName name="_xlnm.Print_Area" localSheetId="0">計画書①!$A$1:$AH$39</definedName>
    <definedName name="_xlnm.Print_Area" localSheetId="5">'内訳書2-1'!$A$1:$U$816</definedName>
    <definedName name="_xlnm.Print_Titles" localSheetId="4">【地域】地域番号①!$1:$5</definedName>
    <definedName name="委託費">処理シート!$K$3</definedName>
    <definedName name="区分">処理シート!$F$2:$L$2</definedName>
    <definedName name="区分2">処理シート!$F$2:$I$2</definedName>
    <definedName name="区分3">処理シート!$P$2:$T$2</definedName>
    <definedName name="雑役務費・消耗品費等">処理シート!$I$3:$I$7</definedName>
    <definedName name="事業形態">処理シート!$N$3:$N$4</definedName>
    <definedName name="収入">処理シート!$M$3:$M$9</definedName>
    <definedName name="収入2">処理シート!$M$5:$M$8</definedName>
    <definedName name="出演・音楽・文芸費">処理シート!$F$3:$F$5</definedName>
    <definedName name="賃金・旅費・報償費">処理シート!$H$3:$H$5</definedName>
    <definedName name="動画制作・配信費等">処理シート!$J$3:$J$4</definedName>
    <definedName name="舞台・会場・設営費">処理シート!$G$3:$G$7</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853" i="140" l="1"/>
  <c r="I851" i="140"/>
  <c r="D118" i="157" l="1"/>
  <c r="I837" i="140"/>
  <c r="D119" i="157"/>
  <c r="I838" i="140"/>
  <c r="D120" i="157"/>
  <c r="I839" i="140"/>
  <c r="D122" i="157"/>
  <c r="I841" i="140"/>
  <c r="D123" i="157"/>
  <c r="I842" i="140"/>
  <c r="D124" i="157"/>
  <c r="I843" i="140"/>
  <c r="D125" i="157"/>
  <c r="I844" i="140"/>
  <c r="D126" i="157"/>
  <c r="D127" i="157"/>
  <c r="I846" i="140"/>
  <c r="D128" i="157"/>
  <c r="I847" i="140"/>
  <c r="D129" i="157"/>
  <c r="I848" i="140"/>
  <c r="D130" i="157"/>
  <c r="I849" i="140"/>
  <c r="D131" i="157"/>
  <c r="I850" i="140"/>
  <c r="D133" i="157"/>
  <c r="D16" i="159"/>
  <c r="D12" i="159"/>
  <c r="D32" i="159"/>
  <c r="D31" i="159"/>
  <c r="D30" i="159"/>
  <c r="D29" i="159"/>
  <c r="D28" i="159"/>
  <c r="D27" i="159"/>
  <c r="D26" i="159"/>
  <c r="D25" i="159"/>
  <c r="D24" i="159"/>
  <c r="D23" i="159"/>
  <c r="D22" i="159"/>
  <c r="D21" i="159"/>
  <c r="D20" i="159"/>
  <c r="D19" i="159"/>
  <c r="D18" i="159"/>
  <c r="D17" i="159"/>
  <c r="D15" i="159"/>
  <c r="D14" i="159"/>
  <c r="D13" i="159"/>
  <c r="D11" i="159"/>
  <c r="D10" i="159"/>
  <c r="D9" i="159"/>
  <c r="D8" i="159"/>
  <c r="D7" i="159"/>
  <c r="D6" i="159"/>
  <c r="D5" i="159"/>
  <c r="D4" i="159"/>
  <c r="D3" i="159"/>
  <c r="B611" i="140"/>
  <c r="D132" i="157"/>
  <c r="P96" i="157"/>
  <c r="P95" i="157"/>
  <c r="P94" i="157"/>
  <c r="P93" i="157"/>
  <c r="P92" i="157"/>
  <c r="P91" i="157"/>
  <c r="P90" i="157"/>
  <c r="P89" i="157"/>
  <c r="P88" i="157"/>
  <c r="P87" i="157"/>
  <c r="P86" i="157"/>
  <c r="P85" i="157"/>
  <c r="P84" i="157"/>
  <c r="P83" i="157"/>
  <c r="P82" i="157"/>
  <c r="P81" i="157"/>
  <c r="P80" i="157"/>
  <c r="P79" i="157"/>
  <c r="P78" i="157"/>
  <c r="P77" i="157"/>
  <c r="P76" i="157"/>
  <c r="P75" i="157"/>
  <c r="P74" i="157"/>
  <c r="P73" i="157"/>
  <c r="F111" i="157" s="1"/>
  <c r="P72" i="157"/>
  <c r="F108" i="157" s="1"/>
  <c r="P71" i="157"/>
  <c r="F107" i="157" s="1"/>
  <c r="P70" i="157"/>
  <c r="F106" i="157" s="1"/>
  <c r="P69" i="157"/>
  <c r="F105" i="157" s="1"/>
  <c r="P68" i="157"/>
  <c r="F104" i="157" s="1"/>
  <c r="U807" i="140"/>
  <c r="U808" i="140"/>
  <c r="U809" i="140"/>
  <c r="U810" i="140"/>
  <c r="U811" i="140"/>
  <c r="U812" i="140"/>
  <c r="U813" i="140"/>
  <c r="U814" i="140"/>
  <c r="U815" i="140"/>
  <c r="U816" i="140"/>
  <c r="U797" i="140"/>
  <c r="U798" i="140"/>
  <c r="U799" i="140"/>
  <c r="U800" i="140"/>
  <c r="U801" i="140"/>
  <c r="U802" i="140"/>
  <c r="U803" i="140"/>
  <c r="U804" i="140"/>
  <c r="U805" i="140"/>
  <c r="U806" i="140"/>
  <c r="U787" i="140"/>
  <c r="U788" i="140"/>
  <c r="U789" i="140"/>
  <c r="U790" i="140"/>
  <c r="U791" i="140"/>
  <c r="U792" i="140"/>
  <c r="U793" i="140"/>
  <c r="U794" i="140"/>
  <c r="U795" i="140"/>
  <c r="U796" i="140"/>
  <c r="U777" i="140"/>
  <c r="U778" i="140"/>
  <c r="U779" i="140"/>
  <c r="U780" i="140"/>
  <c r="U781" i="140"/>
  <c r="U782" i="140"/>
  <c r="U783" i="140"/>
  <c r="U784" i="140"/>
  <c r="U785" i="140"/>
  <c r="U786" i="140"/>
  <c r="U767" i="140"/>
  <c r="U768" i="140"/>
  <c r="U769" i="140"/>
  <c r="U770" i="140"/>
  <c r="U771" i="140"/>
  <c r="U772" i="140"/>
  <c r="U773" i="140"/>
  <c r="U774" i="140"/>
  <c r="U775" i="140"/>
  <c r="U776" i="140"/>
  <c r="U757" i="140"/>
  <c r="U758" i="140"/>
  <c r="U759" i="140"/>
  <c r="U760" i="140"/>
  <c r="U761" i="140"/>
  <c r="U762" i="140"/>
  <c r="U763" i="140"/>
  <c r="U764" i="140"/>
  <c r="U765" i="140"/>
  <c r="U766" i="140"/>
  <c r="U747" i="140"/>
  <c r="U748" i="140"/>
  <c r="U749" i="140"/>
  <c r="U750" i="140"/>
  <c r="U751" i="140"/>
  <c r="U752" i="140"/>
  <c r="U753" i="140"/>
  <c r="U754" i="140"/>
  <c r="U755" i="140"/>
  <c r="U756" i="140"/>
  <c r="U737" i="140"/>
  <c r="U738" i="140"/>
  <c r="U739" i="140"/>
  <c r="U740" i="140"/>
  <c r="U741" i="140"/>
  <c r="U742" i="140"/>
  <c r="U743" i="140"/>
  <c r="U744" i="140"/>
  <c r="U745" i="140"/>
  <c r="U746" i="140"/>
  <c r="U727" i="140"/>
  <c r="U728" i="140"/>
  <c r="U729" i="140"/>
  <c r="U730" i="140"/>
  <c r="U731" i="140"/>
  <c r="U732" i="140"/>
  <c r="U733" i="140"/>
  <c r="U734" i="140"/>
  <c r="U735" i="140"/>
  <c r="U736" i="140"/>
  <c r="U717" i="140"/>
  <c r="U718" i="140"/>
  <c r="U719" i="140"/>
  <c r="U720" i="140"/>
  <c r="U721" i="140"/>
  <c r="U722" i="140"/>
  <c r="U723" i="140"/>
  <c r="U724" i="140"/>
  <c r="U725" i="140"/>
  <c r="U726" i="140"/>
  <c r="U707" i="140"/>
  <c r="U708" i="140"/>
  <c r="U709" i="140"/>
  <c r="U710" i="140"/>
  <c r="U711" i="140"/>
  <c r="U712" i="140"/>
  <c r="U713" i="140"/>
  <c r="U714" i="140"/>
  <c r="U715" i="140"/>
  <c r="U716" i="140"/>
  <c r="U697" i="140"/>
  <c r="U698" i="140"/>
  <c r="U699" i="140"/>
  <c r="U700" i="140"/>
  <c r="U701" i="140"/>
  <c r="U702" i="140"/>
  <c r="U703" i="140"/>
  <c r="U704" i="140"/>
  <c r="U705" i="140"/>
  <c r="U706" i="140"/>
  <c r="U687" i="140"/>
  <c r="U688" i="140"/>
  <c r="U689" i="140"/>
  <c r="U690" i="140"/>
  <c r="U691" i="140"/>
  <c r="U692" i="140"/>
  <c r="U693" i="140"/>
  <c r="U694" i="140"/>
  <c r="U695" i="140"/>
  <c r="U696" i="140"/>
  <c r="U677" i="140"/>
  <c r="U678" i="140"/>
  <c r="U679" i="140"/>
  <c r="U680" i="140"/>
  <c r="U681" i="140"/>
  <c r="U682" i="140"/>
  <c r="U683" i="140"/>
  <c r="U684" i="140"/>
  <c r="U685" i="140"/>
  <c r="U686" i="140"/>
  <c r="U667" i="140"/>
  <c r="U668" i="140"/>
  <c r="U669" i="140"/>
  <c r="U670" i="140"/>
  <c r="U671" i="140"/>
  <c r="U672" i="140"/>
  <c r="U673" i="140"/>
  <c r="U674" i="140"/>
  <c r="U675" i="140"/>
  <c r="U676" i="140"/>
  <c r="U657" i="140"/>
  <c r="U658" i="140"/>
  <c r="U659" i="140"/>
  <c r="U660" i="140"/>
  <c r="U661" i="140"/>
  <c r="U662" i="140"/>
  <c r="U663" i="140"/>
  <c r="U664" i="140"/>
  <c r="U665" i="140"/>
  <c r="U666" i="140"/>
  <c r="U647" i="140"/>
  <c r="U648" i="140"/>
  <c r="U649" i="140"/>
  <c r="U650" i="140"/>
  <c r="U651" i="140"/>
  <c r="U652" i="140"/>
  <c r="U653" i="140"/>
  <c r="U654" i="140"/>
  <c r="U655" i="140"/>
  <c r="U656" i="140"/>
  <c r="U627" i="140"/>
  <c r="U628" i="140"/>
  <c r="U629" i="140"/>
  <c r="U630" i="140"/>
  <c r="U631" i="140"/>
  <c r="U632" i="140"/>
  <c r="U633" i="140"/>
  <c r="U634" i="140"/>
  <c r="U635" i="140"/>
  <c r="U636" i="140"/>
  <c r="U637" i="140"/>
  <c r="U638" i="140"/>
  <c r="U639" i="140"/>
  <c r="U640" i="140"/>
  <c r="U641" i="140"/>
  <c r="U642" i="140"/>
  <c r="U643" i="140"/>
  <c r="U644" i="140"/>
  <c r="U645" i="140"/>
  <c r="U646" i="140"/>
  <c r="BE21" i="158"/>
  <c r="D807" i="140" s="1"/>
  <c r="BF21" i="158"/>
  <c r="C807" i="140"/>
  <c r="BE20" i="158"/>
  <c r="D797" i="140" s="1"/>
  <c r="BF20" i="158"/>
  <c r="C549" i="140" s="1"/>
  <c r="BE19" i="158"/>
  <c r="D787" i="140" s="1"/>
  <c r="BF19" i="158"/>
  <c r="C519" i="140" s="1"/>
  <c r="C787" i="140"/>
  <c r="BE18" i="158"/>
  <c r="D777" i="140" s="1"/>
  <c r="BF18" i="158"/>
  <c r="C777" i="140"/>
  <c r="BE17" i="158"/>
  <c r="D767" i="140" s="1"/>
  <c r="BF17" i="158"/>
  <c r="C767" i="140" s="1"/>
  <c r="BE16" i="158"/>
  <c r="D757" i="140" s="1"/>
  <c r="BF16" i="158"/>
  <c r="C757" i="140" s="1"/>
  <c r="BE15" i="158"/>
  <c r="D747" i="140" s="1"/>
  <c r="BF15" i="158"/>
  <c r="C399" i="140" s="1"/>
  <c r="BE14" i="158"/>
  <c r="D737" i="140" s="1"/>
  <c r="BF14" i="158"/>
  <c r="C737" i="140" s="1"/>
  <c r="BE13" i="158"/>
  <c r="D727" i="140" s="1"/>
  <c r="BF13" i="158"/>
  <c r="C727" i="140" s="1"/>
  <c r="BE12" i="158"/>
  <c r="D717" i="140" s="1"/>
  <c r="BF12" i="158"/>
  <c r="C717" i="140" s="1"/>
  <c r="BE11" i="158"/>
  <c r="D707" i="140" s="1"/>
  <c r="BF11" i="158"/>
  <c r="C707" i="140" s="1"/>
  <c r="BE10" i="158"/>
  <c r="D697" i="140" s="1"/>
  <c r="BF10" i="158"/>
  <c r="C697" i="140" s="1"/>
  <c r="BE9" i="158"/>
  <c r="D687" i="140" s="1"/>
  <c r="BF9" i="158"/>
  <c r="C687" i="140" s="1"/>
  <c r="BE8" i="158"/>
  <c r="D677" i="140" s="1"/>
  <c r="BF8" i="158"/>
  <c r="C677" i="140" s="1"/>
  <c r="BE7" i="158"/>
  <c r="D667" i="140" s="1"/>
  <c r="BF7" i="158"/>
  <c r="C159" i="140" s="1"/>
  <c r="BE6" i="158"/>
  <c r="D657" i="140" s="1"/>
  <c r="BF6" i="158"/>
  <c r="C657" i="140" s="1"/>
  <c r="BE5" i="158"/>
  <c r="D647" i="140" s="1"/>
  <c r="BF5" i="158"/>
  <c r="C647" i="140" s="1"/>
  <c r="BE4" i="158"/>
  <c r="D637" i="140" s="1"/>
  <c r="BF4" i="158"/>
  <c r="C637" i="140" s="1"/>
  <c r="BE3" i="158"/>
  <c r="D627" i="140" s="1"/>
  <c r="BF3" i="158"/>
  <c r="C39" i="140" s="1"/>
  <c r="BE2" i="158"/>
  <c r="D617" i="140" s="1"/>
  <c r="BF2" i="158"/>
  <c r="C617" i="140" s="1"/>
  <c r="U626" i="140"/>
  <c r="U625" i="140"/>
  <c r="U624" i="140"/>
  <c r="U623" i="140"/>
  <c r="U622" i="140"/>
  <c r="U621" i="140"/>
  <c r="U620" i="140"/>
  <c r="U619" i="140"/>
  <c r="U618" i="140"/>
  <c r="U617" i="140"/>
  <c r="U579" i="140"/>
  <c r="U580" i="140"/>
  <c r="U581" i="140"/>
  <c r="U582" i="140"/>
  <c r="U583" i="140"/>
  <c r="U584" i="140"/>
  <c r="U585" i="140"/>
  <c r="U586" i="140"/>
  <c r="U587" i="140"/>
  <c r="U588" i="140"/>
  <c r="U589" i="140"/>
  <c r="U590" i="140"/>
  <c r="U591" i="140"/>
  <c r="U592" i="140"/>
  <c r="U593" i="140"/>
  <c r="U594" i="140"/>
  <c r="U595" i="140"/>
  <c r="U596" i="140"/>
  <c r="U597" i="140"/>
  <c r="U598" i="140"/>
  <c r="U599" i="140"/>
  <c r="U600" i="140"/>
  <c r="U601" i="140"/>
  <c r="U602" i="140"/>
  <c r="U603" i="140"/>
  <c r="U604" i="140"/>
  <c r="U605" i="140"/>
  <c r="U606" i="140"/>
  <c r="U607" i="140"/>
  <c r="U608" i="140"/>
  <c r="U549" i="140"/>
  <c r="U550" i="140"/>
  <c r="U551" i="140"/>
  <c r="U552" i="140"/>
  <c r="U553" i="140"/>
  <c r="U554" i="140"/>
  <c r="U555" i="140"/>
  <c r="U556" i="140"/>
  <c r="U557" i="140"/>
  <c r="U558" i="140"/>
  <c r="U559" i="140"/>
  <c r="U560" i="140"/>
  <c r="U561" i="140"/>
  <c r="U562" i="140"/>
  <c r="U563" i="140"/>
  <c r="U564" i="140"/>
  <c r="U565" i="140"/>
  <c r="U566" i="140"/>
  <c r="U567" i="140"/>
  <c r="U568" i="140"/>
  <c r="U569" i="140"/>
  <c r="U570" i="140"/>
  <c r="U571" i="140"/>
  <c r="U572" i="140"/>
  <c r="U573" i="140"/>
  <c r="U574" i="140"/>
  <c r="U575" i="140"/>
  <c r="U576" i="140"/>
  <c r="U577" i="140"/>
  <c r="U578" i="140"/>
  <c r="U519" i="140"/>
  <c r="U520" i="140"/>
  <c r="U521" i="140"/>
  <c r="U522" i="140"/>
  <c r="U523" i="140"/>
  <c r="U524" i="140"/>
  <c r="U525" i="140"/>
  <c r="U526" i="140"/>
  <c r="U527" i="140"/>
  <c r="U528" i="140"/>
  <c r="U529" i="140"/>
  <c r="U530" i="140"/>
  <c r="U531" i="140"/>
  <c r="U532" i="140"/>
  <c r="U533" i="140"/>
  <c r="U534" i="140"/>
  <c r="U535" i="140"/>
  <c r="U536" i="140"/>
  <c r="U537" i="140"/>
  <c r="U538" i="140"/>
  <c r="U539" i="140"/>
  <c r="U540" i="140"/>
  <c r="U541" i="140"/>
  <c r="U542" i="140"/>
  <c r="U543" i="140"/>
  <c r="U544" i="140"/>
  <c r="U545" i="140"/>
  <c r="U546" i="140"/>
  <c r="U547" i="140"/>
  <c r="U548" i="140"/>
  <c r="U489" i="140"/>
  <c r="U490" i="140"/>
  <c r="U491" i="140"/>
  <c r="U492" i="140"/>
  <c r="U493" i="140"/>
  <c r="U494" i="140"/>
  <c r="U495" i="140"/>
  <c r="U496" i="140"/>
  <c r="U497" i="140"/>
  <c r="U498" i="140"/>
  <c r="U499" i="140"/>
  <c r="U500" i="140"/>
  <c r="U501" i="140"/>
  <c r="U502" i="140"/>
  <c r="U503" i="140"/>
  <c r="U504" i="140"/>
  <c r="U505" i="140"/>
  <c r="U506" i="140"/>
  <c r="U507" i="140"/>
  <c r="U508" i="140"/>
  <c r="U509" i="140"/>
  <c r="U510" i="140"/>
  <c r="U511" i="140"/>
  <c r="U512" i="140"/>
  <c r="U513" i="140"/>
  <c r="U514" i="140"/>
  <c r="U515" i="140"/>
  <c r="U516" i="140"/>
  <c r="U517" i="140"/>
  <c r="U518" i="140"/>
  <c r="U459" i="140"/>
  <c r="U460" i="140"/>
  <c r="U461" i="140"/>
  <c r="U462" i="140"/>
  <c r="U463" i="140"/>
  <c r="U464" i="140"/>
  <c r="U465" i="140"/>
  <c r="U466" i="140"/>
  <c r="U467" i="140"/>
  <c r="U468" i="140"/>
  <c r="U469" i="140"/>
  <c r="U470" i="140"/>
  <c r="U471" i="140"/>
  <c r="U472" i="140"/>
  <c r="U473" i="140"/>
  <c r="U474" i="140"/>
  <c r="U475" i="140"/>
  <c r="U476" i="140"/>
  <c r="U477" i="140"/>
  <c r="U478" i="140"/>
  <c r="U479" i="140"/>
  <c r="U480" i="140"/>
  <c r="U481" i="140"/>
  <c r="U482" i="140"/>
  <c r="U483" i="140"/>
  <c r="U484" i="140"/>
  <c r="U485" i="140"/>
  <c r="U486" i="140"/>
  <c r="U487" i="140"/>
  <c r="U488" i="140"/>
  <c r="U429" i="140"/>
  <c r="U430" i="140"/>
  <c r="U431" i="140"/>
  <c r="U432" i="140"/>
  <c r="U433" i="140"/>
  <c r="U434" i="140"/>
  <c r="U435" i="140"/>
  <c r="U436" i="140"/>
  <c r="U437" i="140"/>
  <c r="U438" i="140"/>
  <c r="U439" i="140"/>
  <c r="U440" i="140"/>
  <c r="U441" i="140"/>
  <c r="U442" i="140"/>
  <c r="U443" i="140"/>
  <c r="U444" i="140"/>
  <c r="U445" i="140"/>
  <c r="U446" i="140"/>
  <c r="U447" i="140"/>
  <c r="U448" i="140"/>
  <c r="U449" i="140"/>
  <c r="U450" i="140"/>
  <c r="U451" i="140"/>
  <c r="U452" i="140"/>
  <c r="U453" i="140"/>
  <c r="U454" i="140"/>
  <c r="U455" i="140"/>
  <c r="U456" i="140"/>
  <c r="U457" i="140"/>
  <c r="U458" i="140"/>
  <c r="U399" i="140"/>
  <c r="U400" i="140"/>
  <c r="U401" i="140"/>
  <c r="U402" i="140"/>
  <c r="U403" i="140"/>
  <c r="U404" i="140"/>
  <c r="U405" i="140"/>
  <c r="U406" i="140"/>
  <c r="U407" i="140"/>
  <c r="U408" i="140"/>
  <c r="U409" i="140"/>
  <c r="U410" i="140"/>
  <c r="U411" i="140"/>
  <c r="U412" i="140"/>
  <c r="U413" i="140"/>
  <c r="U414" i="140"/>
  <c r="U415" i="140"/>
  <c r="U416" i="140"/>
  <c r="U417" i="140"/>
  <c r="U418" i="140"/>
  <c r="U419" i="140"/>
  <c r="U420" i="140"/>
  <c r="U421" i="140"/>
  <c r="U422" i="140"/>
  <c r="U423" i="140"/>
  <c r="U424" i="140"/>
  <c r="U425" i="140"/>
  <c r="U426" i="140"/>
  <c r="U427" i="140"/>
  <c r="U428" i="140"/>
  <c r="U369" i="140"/>
  <c r="U370" i="140"/>
  <c r="U371" i="140"/>
  <c r="U372" i="140"/>
  <c r="U373" i="140"/>
  <c r="U374" i="140"/>
  <c r="U375" i="140"/>
  <c r="U376" i="140"/>
  <c r="U377" i="140"/>
  <c r="U378" i="140"/>
  <c r="U379" i="140"/>
  <c r="U380" i="140"/>
  <c r="U381" i="140"/>
  <c r="U382" i="140"/>
  <c r="U383" i="140"/>
  <c r="U384" i="140"/>
  <c r="U385" i="140"/>
  <c r="U386" i="140"/>
  <c r="U387" i="140"/>
  <c r="U388" i="140"/>
  <c r="U389" i="140"/>
  <c r="U390" i="140"/>
  <c r="U391" i="140"/>
  <c r="U392" i="140"/>
  <c r="U393" i="140"/>
  <c r="U394" i="140"/>
  <c r="U395" i="140"/>
  <c r="U396" i="140"/>
  <c r="U397" i="140"/>
  <c r="U398" i="140"/>
  <c r="U339" i="140"/>
  <c r="U340" i="140"/>
  <c r="U341" i="140"/>
  <c r="U342" i="140"/>
  <c r="U343" i="140"/>
  <c r="U344" i="140"/>
  <c r="U345" i="140"/>
  <c r="U346" i="140"/>
  <c r="U347" i="140"/>
  <c r="U348" i="140"/>
  <c r="U349" i="140"/>
  <c r="U350" i="140"/>
  <c r="U351" i="140"/>
  <c r="U352" i="140"/>
  <c r="U353" i="140"/>
  <c r="U354" i="140"/>
  <c r="U355" i="140"/>
  <c r="U356" i="140"/>
  <c r="U357" i="140"/>
  <c r="U358" i="140"/>
  <c r="U359" i="140"/>
  <c r="U360" i="140"/>
  <c r="U361" i="140"/>
  <c r="U362" i="140"/>
  <c r="U363" i="140"/>
  <c r="U364" i="140"/>
  <c r="U365" i="140"/>
  <c r="U366" i="140"/>
  <c r="U367" i="140"/>
  <c r="U368" i="140"/>
  <c r="U309" i="140"/>
  <c r="U310" i="140"/>
  <c r="U311" i="140"/>
  <c r="U312" i="140"/>
  <c r="U313" i="140"/>
  <c r="U314" i="140"/>
  <c r="U315" i="140"/>
  <c r="U316" i="140"/>
  <c r="U317" i="140"/>
  <c r="U318" i="140"/>
  <c r="U319" i="140"/>
  <c r="U320" i="140"/>
  <c r="U321" i="140"/>
  <c r="U322" i="140"/>
  <c r="U323" i="140"/>
  <c r="U324" i="140"/>
  <c r="U325" i="140"/>
  <c r="U326" i="140"/>
  <c r="U327" i="140"/>
  <c r="U328" i="140"/>
  <c r="U329" i="140"/>
  <c r="U330" i="140"/>
  <c r="U331" i="140"/>
  <c r="U332" i="140"/>
  <c r="U333" i="140"/>
  <c r="U334" i="140"/>
  <c r="U335" i="140"/>
  <c r="U336" i="140"/>
  <c r="U337" i="140"/>
  <c r="U338" i="140"/>
  <c r="U279" i="140"/>
  <c r="U280" i="140"/>
  <c r="U281" i="140"/>
  <c r="U282" i="140"/>
  <c r="U283" i="140"/>
  <c r="U284" i="140"/>
  <c r="U285" i="140"/>
  <c r="U286" i="140"/>
  <c r="U287" i="140"/>
  <c r="U288" i="140"/>
  <c r="U289" i="140"/>
  <c r="U290" i="140"/>
  <c r="U291" i="140"/>
  <c r="U292" i="140"/>
  <c r="U293" i="140"/>
  <c r="U294" i="140"/>
  <c r="U295" i="140"/>
  <c r="U296" i="140"/>
  <c r="U297" i="140"/>
  <c r="U298" i="140"/>
  <c r="U299" i="140"/>
  <c r="U300" i="140"/>
  <c r="U301" i="140"/>
  <c r="U302" i="140"/>
  <c r="U303" i="140"/>
  <c r="U304" i="140"/>
  <c r="U305" i="140"/>
  <c r="U306" i="140"/>
  <c r="U307" i="140"/>
  <c r="U308" i="140"/>
  <c r="U249" i="140"/>
  <c r="U250" i="140"/>
  <c r="U251" i="140"/>
  <c r="U252" i="140"/>
  <c r="U253" i="140"/>
  <c r="U254" i="140"/>
  <c r="U255" i="140"/>
  <c r="U256" i="140"/>
  <c r="U257" i="140"/>
  <c r="U258" i="140"/>
  <c r="U259" i="140"/>
  <c r="U260" i="140"/>
  <c r="U261" i="140"/>
  <c r="U262" i="140"/>
  <c r="U263" i="140"/>
  <c r="U264" i="140"/>
  <c r="U265" i="140"/>
  <c r="U266" i="140"/>
  <c r="U267" i="140"/>
  <c r="U268" i="140"/>
  <c r="U269" i="140"/>
  <c r="U270" i="140"/>
  <c r="U271" i="140"/>
  <c r="U272" i="140"/>
  <c r="U273" i="140"/>
  <c r="U274" i="140"/>
  <c r="U275" i="140"/>
  <c r="U276" i="140"/>
  <c r="U277" i="140"/>
  <c r="U278" i="140"/>
  <c r="U219" i="140"/>
  <c r="U220" i="140"/>
  <c r="U221" i="140"/>
  <c r="U222" i="140"/>
  <c r="U223" i="140"/>
  <c r="U224" i="140"/>
  <c r="U225" i="140"/>
  <c r="U226" i="140"/>
  <c r="U227" i="140"/>
  <c r="U228" i="140"/>
  <c r="U229" i="140"/>
  <c r="U230" i="140"/>
  <c r="U231" i="140"/>
  <c r="U232" i="140"/>
  <c r="U233" i="140"/>
  <c r="U234" i="140"/>
  <c r="U235" i="140"/>
  <c r="U236" i="140"/>
  <c r="U237" i="140"/>
  <c r="U238" i="140"/>
  <c r="U239" i="140"/>
  <c r="U240" i="140"/>
  <c r="U241" i="140"/>
  <c r="U242" i="140"/>
  <c r="U243" i="140"/>
  <c r="U244" i="140"/>
  <c r="U245" i="140"/>
  <c r="U246" i="140"/>
  <c r="U247" i="140"/>
  <c r="U248" i="140"/>
  <c r="U189" i="140"/>
  <c r="U190" i="140"/>
  <c r="U191" i="140"/>
  <c r="U192" i="140"/>
  <c r="U193" i="140"/>
  <c r="U194" i="140"/>
  <c r="U195" i="140"/>
  <c r="U196" i="140"/>
  <c r="U197" i="140"/>
  <c r="U198" i="140"/>
  <c r="U199" i="140"/>
  <c r="U200" i="140"/>
  <c r="U201" i="140"/>
  <c r="U202" i="140"/>
  <c r="U203" i="140"/>
  <c r="U204" i="140"/>
  <c r="U205" i="140"/>
  <c r="U206" i="140"/>
  <c r="U207" i="140"/>
  <c r="U208" i="140"/>
  <c r="U209" i="140"/>
  <c r="U210" i="140"/>
  <c r="U211" i="140"/>
  <c r="U212" i="140"/>
  <c r="U213" i="140"/>
  <c r="U214" i="140"/>
  <c r="U215" i="140"/>
  <c r="U216" i="140"/>
  <c r="U217" i="140"/>
  <c r="U218" i="140"/>
  <c r="U159" i="140"/>
  <c r="U160" i="140"/>
  <c r="U161" i="140"/>
  <c r="U162" i="140"/>
  <c r="U163" i="140"/>
  <c r="U164" i="140"/>
  <c r="U165" i="140"/>
  <c r="U166" i="140"/>
  <c r="U167" i="140"/>
  <c r="U168" i="140"/>
  <c r="U169" i="140"/>
  <c r="U170" i="140"/>
  <c r="U171" i="140"/>
  <c r="U172" i="140"/>
  <c r="U173" i="140"/>
  <c r="U174" i="140"/>
  <c r="U175" i="140"/>
  <c r="U176" i="140"/>
  <c r="U177" i="140"/>
  <c r="U178" i="140"/>
  <c r="U179" i="140"/>
  <c r="U180" i="140"/>
  <c r="U181" i="140"/>
  <c r="U182" i="140"/>
  <c r="U183" i="140"/>
  <c r="U184" i="140"/>
  <c r="U185" i="140"/>
  <c r="U186" i="140"/>
  <c r="U187" i="140"/>
  <c r="U188" i="140"/>
  <c r="U129" i="140"/>
  <c r="U130" i="140"/>
  <c r="U131" i="140"/>
  <c r="U132" i="140"/>
  <c r="U133" i="140"/>
  <c r="U134" i="140"/>
  <c r="U135" i="140"/>
  <c r="U136" i="140"/>
  <c r="U137" i="140"/>
  <c r="U138" i="140"/>
  <c r="U139" i="140"/>
  <c r="U140" i="140"/>
  <c r="U141" i="140"/>
  <c r="U142" i="140"/>
  <c r="U143" i="140"/>
  <c r="U144" i="140"/>
  <c r="U145" i="140"/>
  <c r="U146" i="140"/>
  <c r="U147" i="140"/>
  <c r="U148" i="140"/>
  <c r="U149" i="140"/>
  <c r="U150" i="140"/>
  <c r="U151" i="140"/>
  <c r="U152" i="140"/>
  <c r="U153" i="140"/>
  <c r="U154" i="140"/>
  <c r="U155" i="140"/>
  <c r="U156" i="140"/>
  <c r="U157" i="140"/>
  <c r="U158" i="140"/>
  <c r="U99" i="140"/>
  <c r="U100" i="140"/>
  <c r="U101" i="140"/>
  <c r="U102" i="140"/>
  <c r="U103" i="140"/>
  <c r="U104" i="140"/>
  <c r="U105" i="140"/>
  <c r="U106" i="140"/>
  <c r="U107" i="140"/>
  <c r="U108" i="140"/>
  <c r="U109" i="140"/>
  <c r="U110" i="140"/>
  <c r="U111" i="140"/>
  <c r="U112" i="140"/>
  <c r="U113" i="140"/>
  <c r="U114" i="140"/>
  <c r="U115" i="140"/>
  <c r="U116" i="140"/>
  <c r="U117" i="140"/>
  <c r="U118" i="140"/>
  <c r="U119" i="140"/>
  <c r="U120" i="140"/>
  <c r="U121" i="140"/>
  <c r="U122" i="140"/>
  <c r="U123" i="140"/>
  <c r="U124" i="140"/>
  <c r="U125" i="140"/>
  <c r="U126" i="140"/>
  <c r="U127" i="140"/>
  <c r="U128" i="140"/>
  <c r="U69" i="140"/>
  <c r="U70" i="140"/>
  <c r="U71" i="140"/>
  <c r="U72" i="140"/>
  <c r="U73" i="140"/>
  <c r="U74" i="140"/>
  <c r="U75" i="140"/>
  <c r="U76" i="140"/>
  <c r="U77" i="140"/>
  <c r="U78" i="140"/>
  <c r="U79" i="140"/>
  <c r="U80" i="140"/>
  <c r="U81" i="140"/>
  <c r="U82" i="140"/>
  <c r="U83" i="140"/>
  <c r="U84" i="140"/>
  <c r="U85" i="140"/>
  <c r="U86" i="140"/>
  <c r="U87" i="140"/>
  <c r="U88" i="140"/>
  <c r="U89" i="140"/>
  <c r="U90" i="140"/>
  <c r="U91" i="140"/>
  <c r="U92" i="140"/>
  <c r="U93" i="140"/>
  <c r="U94" i="140"/>
  <c r="U95" i="140"/>
  <c r="U96" i="140"/>
  <c r="U97" i="140"/>
  <c r="U98" i="140"/>
  <c r="U68" i="140"/>
  <c r="U67" i="140"/>
  <c r="U66" i="140"/>
  <c r="U65" i="140"/>
  <c r="U64" i="140"/>
  <c r="U63" i="140"/>
  <c r="U62" i="140"/>
  <c r="U61" i="140"/>
  <c r="U60" i="140"/>
  <c r="U59" i="140"/>
  <c r="U58" i="140"/>
  <c r="U57" i="140"/>
  <c r="U56" i="140"/>
  <c r="U55" i="140"/>
  <c r="U54" i="140"/>
  <c r="U53" i="140"/>
  <c r="U52" i="140"/>
  <c r="U51" i="140"/>
  <c r="U50" i="140"/>
  <c r="U49" i="140"/>
  <c r="U48" i="140"/>
  <c r="U47" i="140"/>
  <c r="U46" i="140"/>
  <c r="U45" i="140"/>
  <c r="U44" i="140"/>
  <c r="U43" i="140"/>
  <c r="U42" i="140"/>
  <c r="U41" i="140"/>
  <c r="U40" i="140"/>
  <c r="U39" i="140"/>
  <c r="U38" i="140"/>
  <c r="U37" i="140"/>
  <c r="U36" i="140"/>
  <c r="U35" i="140"/>
  <c r="U34" i="140"/>
  <c r="U33" i="140"/>
  <c r="U32" i="140"/>
  <c r="U31" i="140"/>
  <c r="U30" i="140"/>
  <c r="U29" i="140"/>
  <c r="U28" i="140"/>
  <c r="U27" i="140"/>
  <c r="U26" i="140"/>
  <c r="U25" i="140"/>
  <c r="U24" i="140"/>
  <c r="U23" i="140"/>
  <c r="U22" i="140"/>
  <c r="U21" i="140"/>
  <c r="U20" i="140"/>
  <c r="U19" i="140"/>
  <c r="U18" i="140"/>
  <c r="U17" i="140"/>
  <c r="U16" i="140"/>
  <c r="U15" i="140"/>
  <c r="U14" i="140"/>
  <c r="U13" i="140"/>
  <c r="U12" i="140"/>
  <c r="U11" i="140"/>
  <c r="U10" i="140"/>
  <c r="U9" i="140"/>
  <c r="T816" i="140"/>
  <c r="T815" i="140"/>
  <c r="T814" i="140"/>
  <c r="T813" i="140"/>
  <c r="T812" i="140"/>
  <c r="T811" i="140"/>
  <c r="T810" i="140"/>
  <c r="T809" i="140"/>
  <c r="T808" i="140"/>
  <c r="T807" i="140"/>
  <c r="T806" i="140"/>
  <c r="T805" i="140"/>
  <c r="T804" i="140"/>
  <c r="T803" i="140"/>
  <c r="T802" i="140"/>
  <c r="T801" i="140"/>
  <c r="T800" i="140"/>
  <c r="T799" i="140"/>
  <c r="T798" i="140"/>
  <c r="T797" i="140"/>
  <c r="T796" i="140"/>
  <c r="T795" i="140"/>
  <c r="T794" i="140"/>
  <c r="T793" i="140"/>
  <c r="T792" i="140"/>
  <c r="T791" i="140"/>
  <c r="T790" i="140"/>
  <c r="T789" i="140"/>
  <c r="T788" i="140"/>
  <c r="T787" i="140"/>
  <c r="T786" i="140"/>
  <c r="T785" i="140"/>
  <c r="T784" i="140"/>
  <c r="T783" i="140"/>
  <c r="T782" i="140"/>
  <c r="T781" i="140"/>
  <c r="T780" i="140"/>
  <c r="T779" i="140"/>
  <c r="T778" i="140"/>
  <c r="T777" i="140"/>
  <c r="T776" i="140"/>
  <c r="T775" i="140"/>
  <c r="T774" i="140"/>
  <c r="T773" i="140"/>
  <c r="T772" i="140"/>
  <c r="T771" i="140"/>
  <c r="T770" i="140"/>
  <c r="T769" i="140"/>
  <c r="T768" i="140"/>
  <c r="T767" i="140"/>
  <c r="T766" i="140"/>
  <c r="T765" i="140"/>
  <c r="T764" i="140"/>
  <c r="T763" i="140"/>
  <c r="T762" i="140"/>
  <c r="T761" i="140"/>
  <c r="T760" i="140"/>
  <c r="T759" i="140"/>
  <c r="T758" i="140"/>
  <c r="T757" i="140"/>
  <c r="T756" i="140"/>
  <c r="T755" i="140"/>
  <c r="T754" i="140"/>
  <c r="T753" i="140"/>
  <c r="T752" i="140"/>
  <c r="T751" i="140"/>
  <c r="T750" i="140"/>
  <c r="T749" i="140"/>
  <c r="T748" i="140"/>
  <c r="T747" i="140"/>
  <c r="T746" i="140"/>
  <c r="T745" i="140"/>
  <c r="T744" i="140"/>
  <c r="T743" i="140"/>
  <c r="T742" i="140"/>
  <c r="T741" i="140"/>
  <c r="T740" i="140"/>
  <c r="T739" i="140"/>
  <c r="T738" i="140"/>
  <c r="T737" i="140"/>
  <c r="T736" i="140"/>
  <c r="T735" i="140"/>
  <c r="T734" i="140"/>
  <c r="T733" i="140"/>
  <c r="T732" i="140"/>
  <c r="T731" i="140"/>
  <c r="T730" i="140"/>
  <c r="T729" i="140"/>
  <c r="T728" i="140"/>
  <c r="T727" i="140"/>
  <c r="T726" i="140"/>
  <c r="T725" i="140"/>
  <c r="T724" i="140"/>
  <c r="T723" i="140"/>
  <c r="T722" i="140"/>
  <c r="T721" i="140"/>
  <c r="T720" i="140"/>
  <c r="T719" i="140"/>
  <c r="T718" i="140"/>
  <c r="T717" i="140"/>
  <c r="T716" i="140"/>
  <c r="T715" i="140"/>
  <c r="T714" i="140"/>
  <c r="T713" i="140"/>
  <c r="T712" i="140"/>
  <c r="T711" i="140"/>
  <c r="T710" i="140"/>
  <c r="T709" i="140"/>
  <c r="T708" i="140"/>
  <c r="T707" i="140"/>
  <c r="T706" i="140"/>
  <c r="T705" i="140"/>
  <c r="T704" i="140"/>
  <c r="T703" i="140"/>
  <c r="T702" i="140"/>
  <c r="T701" i="140"/>
  <c r="T700" i="140"/>
  <c r="T699" i="140"/>
  <c r="T698" i="140"/>
  <c r="T697" i="140"/>
  <c r="T696" i="140"/>
  <c r="T695" i="140"/>
  <c r="T694" i="140"/>
  <c r="T693" i="140"/>
  <c r="T692" i="140"/>
  <c r="T691" i="140"/>
  <c r="T690" i="140"/>
  <c r="T689" i="140"/>
  <c r="T688" i="140"/>
  <c r="T687" i="140"/>
  <c r="T686" i="140"/>
  <c r="T685" i="140"/>
  <c r="T684" i="140"/>
  <c r="T683" i="140"/>
  <c r="T682" i="140"/>
  <c r="T681" i="140"/>
  <c r="T680" i="140"/>
  <c r="T679" i="140"/>
  <c r="T678" i="140"/>
  <c r="T677" i="140"/>
  <c r="T676" i="140"/>
  <c r="T675" i="140"/>
  <c r="T674" i="140"/>
  <c r="T673" i="140"/>
  <c r="T672" i="140"/>
  <c r="T671" i="140"/>
  <c r="T670" i="140"/>
  <c r="T669" i="140"/>
  <c r="T668" i="140"/>
  <c r="T667" i="140"/>
  <c r="T666" i="140"/>
  <c r="T665" i="140"/>
  <c r="T664" i="140"/>
  <c r="T663" i="140"/>
  <c r="T662" i="140"/>
  <c r="T661" i="140"/>
  <c r="T660" i="140"/>
  <c r="T659" i="140"/>
  <c r="T658" i="140"/>
  <c r="T657" i="140"/>
  <c r="T656" i="140"/>
  <c r="T655" i="140"/>
  <c r="T654" i="140"/>
  <c r="T653" i="140"/>
  <c r="T652" i="140"/>
  <c r="T651" i="140"/>
  <c r="T650" i="140"/>
  <c r="T649" i="140"/>
  <c r="T648" i="140"/>
  <c r="T647" i="140"/>
  <c r="T646" i="140"/>
  <c r="T645" i="140"/>
  <c r="T644" i="140"/>
  <c r="T643" i="140"/>
  <c r="T642" i="140"/>
  <c r="T641" i="140"/>
  <c r="T640" i="140"/>
  <c r="T639" i="140"/>
  <c r="T638" i="140"/>
  <c r="T637" i="140"/>
  <c r="T636" i="140"/>
  <c r="T635" i="140"/>
  <c r="T634" i="140"/>
  <c r="T633" i="140"/>
  <c r="T632" i="140"/>
  <c r="T631" i="140"/>
  <c r="T630" i="140"/>
  <c r="T629" i="140"/>
  <c r="T628" i="140"/>
  <c r="T627" i="140"/>
  <c r="T626" i="140"/>
  <c r="T625" i="140"/>
  <c r="T624" i="140"/>
  <c r="T623" i="140"/>
  <c r="T622" i="140"/>
  <c r="T621" i="140"/>
  <c r="T620" i="140"/>
  <c r="T619" i="140"/>
  <c r="I824" i="140" s="1"/>
  <c r="T618" i="140"/>
  <c r="T608" i="140"/>
  <c r="T607" i="140"/>
  <c r="T606" i="140"/>
  <c r="T605" i="140"/>
  <c r="T604" i="140"/>
  <c r="T603" i="140"/>
  <c r="T602" i="140"/>
  <c r="T601" i="140"/>
  <c r="T600" i="140"/>
  <c r="T599" i="140"/>
  <c r="T598" i="140"/>
  <c r="T597" i="140"/>
  <c r="T596" i="140"/>
  <c r="T595" i="140"/>
  <c r="T594" i="140"/>
  <c r="T593" i="140"/>
  <c r="T592" i="140"/>
  <c r="T591" i="140"/>
  <c r="T590" i="140"/>
  <c r="T589" i="140"/>
  <c r="T588" i="140"/>
  <c r="T587" i="140"/>
  <c r="T586" i="140"/>
  <c r="T585" i="140"/>
  <c r="T584" i="140"/>
  <c r="T583" i="140"/>
  <c r="T582" i="140"/>
  <c r="T581" i="140"/>
  <c r="T580" i="140"/>
  <c r="T579" i="140"/>
  <c r="C579" i="140"/>
  <c r="T578" i="140"/>
  <c r="T577" i="140"/>
  <c r="T576" i="140"/>
  <c r="T575" i="140"/>
  <c r="T574" i="140"/>
  <c r="T573" i="140"/>
  <c r="T572" i="140"/>
  <c r="T571" i="140"/>
  <c r="T570" i="140"/>
  <c r="T569" i="140"/>
  <c r="T568" i="140"/>
  <c r="T567" i="140"/>
  <c r="T566" i="140"/>
  <c r="T565" i="140"/>
  <c r="T564" i="140"/>
  <c r="T563" i="140"/>
  <c r="T562" i="140"/>
  <c r="T561" i="140"/>
  <c r="T560" i="140"/>
  <c r="T559" i="140"/>
  <c r="T558" i="140"/>
  <c r="T557" i="140"/>
  <c r="T556" i="140"/>
  <c r="T555" i="140"/>
  <c r="T554" i="140"/>
  <c r="T553" i="140"/>
  <c r="T552" i="140"/>
  <c r="T551" i="140"/>
  <c r="T550" i="140"/>
  <c r="T549" i="140"/>
  <c r="T548" i="140"/>
  <c r="T547" i="140"/>
  <c r="T546" i="140"/>
  <c r="T545" i="140"/>
  <c r="T544" i="140"/>
  <c r="T543" i="140"/>
  <c r="T542" i="140"/>
  <c r="T541" i="140"/>
  <c r="T540" i="140"/>
  <c r="T539" i="140"/>
  <c r="T538" i="140"/>
  <c r="T537" i="140"/>
  <c r="T536" i="140"/>
  <c r="T535" i="140"/>
  <c r="T534" i="140"/>
  <c r="T533" i="140"/>
  <c r="T532" i="140"/>
  <c r="T531" i="140"/>
  <c r="T530" i="140"/>
  <c r="T529" i="140"/>
  <c r="T528" i="140"/>
  <c r="T527" i="140"/>
  <c r="T526" i="140"/>
  <c r="T525" i="140"/>
  <c r="T524" i="140"/>
  <c r="T523" i="140"/>
  <c r="T522" i="140"/>
  <c r="T521" i="140"/>
  <c r="T520" i="140"/>
  <c r="T519" i="140"/>
  <c r="T518" i="140"/>
  <c r="T517" i="140"/>
  <c r="T516" i="140"/>
  <c r="T515" i="140"/>
  <c r="T514" i="140"/>
  <c r="T513" i="140"/>
  <c r="T512" i="140"/>
  <c r="T511" i="140"/>
  <c r="T510" i="140"/>
  <c r="T509" i="140"/>
  <c r="T508" i="140"/>
  <c r="T507" i="140"/>
  <c r="T506" i="140"/>
  <c r="T505" i="140"/>
  <c r="T504" i="140"/>
  <c r="T503" i="140"/>
  <c r="T502" i="140"/>
  <c r="T501" i="140"/>
  <c r="T500" i="140"/>
  <c r="T499" i="140"/>
  <c r="T498" i="140"/>
  <c r="T497" i="140"/>
  <c r="T496" i="140"/>
  <c r="T495" i="140"/>
  <c r="T494" i="140"/>
  <c r="T493" i="140"/>
  <c r="T492" i="140"/>
  <c r="T491" i="140"/>
  <c r="T490" i="140"/>
  <c r="T489" i="140"/>
  <c r="C489" i="140"/>
  <c r="T488" i="140"/>
  <c r="T487" i="140"/>
  <c r="T486" i="140"/>
  <c r="T485" i="140"/>
  <c r="T484" i="140"/>
  <c r="T483" i="140"/>
  <c r="T482" i="140"/>
  <c r="T481" i="140"/>
  <c r="T480" i="140"/>
  <c r="T479" i="140"/>
  <c r="T478" i="140"/>
  <c r="T477" i="140"/>
  <c r="T476" i="140"/>
  <c r="T475" i="140"/>
  <c r="T474" i="140"/>
  <c r="T473" i="140"/>
  <c r="T472" i="140"/>
  <c r="T471" i="140"/>
  <c r="T470" i="140"/>
  <c r="T469" i="140"/>
  <c r="T468" i="140"/>
  <c r="T467" i="140"/>
  <c r="T466" i="140"/>
  <c r="T465" i="140"/>
  <c r="T464" i="140"/>
  <c r="T463" i="140"/>
  <c r="T462" i="140"/>
  <c r="T461" i="140"/>
  <c r="T460" i="140"/>
  <c r="T459" i="140"/>
  <c r="C459" i="140"/>
  <c r="T458" i="140"/>
  <c r="T457" i="140"/>
  <c r="T456" i="140"/>
  <c r="T455" i="140"/>
  <c r="T454" i="140"/>
  <c r="T453" i="140"/>
  <c r="T452" i="140"/>
  <c r="T451" i="140"/>
  <c r="T450" i="140"/>
  <c r="T449" i="140"/>
  <c r="T448" i="140"/>
  <c r="T447" i="140"/>
  <c r="T446" i="140"/>
  <c r="T445" i="140"/>
  <c r="T444" i="140"/>
  <c r="T443" i="140"/>
  <c r="T442" i="140"/>
  <c r="T441" i="140"/>
  <c r="T440" i="140"/>
  <c r="T439" i="140"/>
  <c r="T438" i="140"/>
  <c r="T437" i="140"/>
  <c r="T436" i="140"/>
  <c r="T435" i="140"/>
  <c r="T434" i="140"/>
  <c r="T433" i="140"/>
  <c r="T432" i="140"/>
  <c r="T431" i="140"/>
  <c r="T430" i="140"/>
  <c r="T429" i="140"/>
  <c r="T428" i="140"/>
  <c r="T427" i="140"/>
  <c r="T426" i="140"/>
  <c r="T425" i="140"/>
  <c r="T424" i="140"/>
  <c r="T423" i="140"/>
  <c r="T422" i="140"/>
  <c r="T421" i="140"/>
  <c r="T420" i="140"/>
  <c r="T419" i="140"/>
  <c r="T418" i="140"/>
  <c r="T417" i="140"/>
  <c r="T416" i="140"/>
  <c r="T415" i="140"/>
  <c r="T414" i="140"/>
  <c r="T413" i="140"/>
  <c r="T412" i="140"/>
  <c r="T411" i="140"/>
  <c r="T410" i="140"/>
  <c r="T409" i="140"/>
  <c r="T408" i="140"/>
  <c r="T407" i="140"/>
  <c r="T406" i="140"/>
  <c r="T405" i="140"/>
  <c r="T404" i="140"/>
  <c r="T403" i="140"/>
  <c r="T402" i="140"/>
  <c r="T401" i="140"/>
  <c r="T400" i="140"/>
  <c r="T399" i="140"/>
  <c r="T398" i="140"/>
  <c r="T397" i="140"/>
  <c r="T396" i="140"/>
  <c r="T395" i="140"/>
  <c r="T394" i="140"/>
  <c r="T393" i="140"/>
  <c r="T392" i="140"/>
  <c r="T391" i="140"/>
  <c r="T390" i="140"/>
  <c r="T389" i="140"/>
  <c r="T388" i="140"/>
  <c r="T387" i="140"/>
  <c r="T386" i="140"/>
  <c r="T385" i="140"/>
  <c r="T384" i="140"/>
  <c r="T383" i="140"/>
  <c r="T382" i="140"/>
  <c r="T381" i="140"/>
  <c r="T380" i="140"/>
  <c r="T379" i="140"/>
  <c r="T378" i="140"/>
  <c r="T377" i="140"/>
  <c r="T376" i="140"/>
  <c r="T375" i="140"/>
  <c r="T374" i="140"/>
  <c r="T373" i="140"/>
  <c r="T372" i="140"/>
  <c r="T371" i="140"/>
  <c r="T370" i="140"/>
  <c r="T369" i="140"/>
  <c r="T368" i="140"/>
  <c r="T367" i="140"/>
  <c r="T366" i="140"/>
  <c r="T365" i="140"/>
  <c r="T364" i="140"/>
  <c r="T363" i="140"/>
  <c r="T362" i="140"/>
  <c r="T361" i="140"/>
  <c r="T360" i="140"/>
  <c r="T359" i="140"/>
  <c r="T358" i="140"/>
  <c r="T357" i="140"/>
  <c r="T356" i="140"/>
  <c r="T355" i="140"/>
  <c r="T354" i="140"/>
  <c r="T353" i="140"/>
  <c r="T352" i="140"/>
  <c r="T351" i="140"/>
  <c r="T350" i="140"/>
  <c r="T349" i="140"/>
  <c r="T348" i="140"/>
  <c r="T347" i="140"/>
  <c r="T346" i="140"/>
  <c r="T345" i="140"/>
  <c r="T344" i="140"/>
  <c r="T343" i="140"/>
  <c r="T342" i="140"/>
  <c r="T341" i="140"/>
  <c r="T340" i="140"/>
  <c r="T339" i="140"/>
  <c r="C339" i="140"/>
  <c r="T338" i="140"/>
  <c r="T337" i="140"/>
  <c r="T336" i="140"/>
  <c r="T335" i="140"/>
  <c r="T334" i="140"/>
  <c r="T333" i="140"/>
  <c r="T332" i="140"/>
  <c r="T331" i="140"/>
  <c r="T330" i="140"/>
  <c r="T329" i="140"/>
  <c r="T328" i="140"/>
  <c r="T327" i="140"/>
  <c r="T326" i="140"/>
  <c r="T325" i="140"/>
  <c r="T324" i="140"/>
  <c r="T323" i="140"/>
  <c r="T322" i="140"/>
  <c r="T321" i="140"/>
  <c r="T320" i="140"/>
  <c r="T319" i="140"/>
  <c r="T318" i="140"/>
  <c r="T317" i="140"/>
  <c r="T316" i="140"/>
  <c r="T315" i="140"/>
  <c r="T314" i="140"/>
  <c r="T313" i="140"/>
  <c r="T312" i="140"/>
  <c r="T311" i="140"/>
  <c r="T310" i="140"/>
  <c r="T309" i="140"/>
  <c r="T308" i="140"/>
  <c r="T307" i="140"/>
  <c r="T306" i="140"/>
  <c r="T305" i="140"/>
  <c r="T304" i="140"/>
  <c r="T303" i="140"/>
  <c r="T302" i="140"/>
  <c r="T301" i="140"/>
  <c r="T300" i="140"/>
  <c r="T299" i="140"/>
  <c r="T298" i="140"/>
  <c r="T297" i="140"/>
  <c r="T296" i="140"/>
  <c r="T295" i="140"/>
  <c r="T294" i="140"/>
  <c r="T293" i="140"/>
  <c r="T292" i="140"/>
  <c r="T291" i="140"/>
  <c r="T290" i="140"/>
  <c r="T289" i="140"/>
  <c r="T288" i="140"/>
  <c r="T287" i="140"/>
  <c r="T286" i="140"/>
  <c r="T285" i="140"/>
  <c r="T284" i="140"/>
  <c r="T283" i="140"/>
  <c r="T282" i="140"/>
  <c r="T281" i="140"/>
  <c r="T280" i="140"/>
  <c r="T279" i="140"/>
  <c r="T278" i="140"/>
  <c r="T277" i="140"/>
  <c r="T276" i="140"/>
  <c r="T275" i="140"/>
  <c r="T274" i="140"/>
  <c r="T273" i="140"/>
  <c r="T272" i="140"/>
  <c r="T271" i="140"/>
  <c r="T270" i="140"/>
  <c r="T269" i="140"/>
  <c r="T268" i="140"/>
  <c r="T267" i="140"/>
  <c r="T266" i="140"/>
  <c r="T265" i="140"/>
  <c r="T264" i="140"/>
  <c r="T263" i="140"/>
  <c r="T262" i="140"/>
  <c r="T261" i="140"/>
  <c r="T260" i="140"/>
  <c r="T259" i="140"/>
  <c r="T258" i="140"/>
  <c r="T257" i="140"/>
  <c r="T256" i="140"/>
  <c r="T255" i="140"/>
  <c r="T254" i="140"/>
  <c r="T253" i="140"/>
  <c r="T252" i="140"/>
  <c r="T251" i="140"/>
  <c r="T250" i="140"/>
  <c r="T249" i="140"/>
  <c r="T248" i="140"/>
  <c r="T247" i="140"/>
  <c r="T246" i="140"/>
  <c r="T245" i="140"/>
  <c r="T244" i="140"/>
  <c r="T243" i="140"/>
  <c r="T242" i="140"/>
  <c r="T241" i="140"/>
  <c r="T240" i="140"/>
  <c r="T239" i="140"/>
  <c r="T238" i="140"/>
  <c r="T237" i="140"/>
  <c r="T236" i="140"/>
  <c r="T235" i="140"/>
  <c r="T234" i="140"/>
  <c r="T233" i="140"/>
  <c r="T232" i="140"/>
  <c r="T231" i="140"/>
  <c r="T230" i="140"/>
  <c r="T229" i="140"/>
  <c r="T228" i="140"/>
  <c r="T227" i="140"/>
  <c r="T226" i="140"/>
  <c r="T225" i="140"/>
  <c r="T224" i="140"/>
  <c r="T223" i="140"/>
  <c r="T222" i="140"/>
  <c r="T221" i="140"/>
  <c r="T220" i="140"/>
  <c r="T219" i="140"/>
  <c r="C219" i="140"/>
  <c r="T218" i="140"/>
  <c r="T217" i="140"/>
  <c r="T216" i="140"/>
  <c r="T215" i="140"/>
  <c r="T214" i="140"/>
  <c r="T213" i="140"/>
  <c r="T212" i="140"/>
  <c r="T211" i="140"/>
  <c r="T210" i="140"/>
  <c r="T209" i="140"/>
  <c r="T208" i="140"/>
  <c r="T207" i="140"/>
  <c r="T206" i="140"/>
  <c r="T205" i="140"/>
  <c r="T204" i="140"/>
  <c r="T203" i="140"/>
  <c r="T202" i="140"/>
  <c r="T201" i="140"/>
  <c r="T200" i="140"/>
  <c r="T199" i="140"/>
  <c r="T198" i="140"/>
  <c r="T197" i="140"/>
  <c r="T196" i="140"/>
  <c r="T195" i="140"/>
  <c r="T194" i="140"/>
  <c r="T193" i="140"/>
  <c r="T192" i="140"/>
  <c r="T191" i="140"/>
  <c r="T190" i="140"/>
  <c r="T189" i="140"/>
  <c r="T188" i="140"/>
  <c r="T187" i="140"/>
  <c r="T186" i="140"/>
  <c r="T185" i="140"/>
  <c r="T184" i="140"/>
  <c r="T183" i="140"/>
  <c r="T182" i="140"/>
  <c r="T181" i="140"/>
  <c r="T180" i="140"/>
  <c r="T179" i="140"/>
  <c r="T178" i="140"/>
  <c r="T177" i="140"/>
  <c r="T176" i="140"/>
  <c r="T175" i="140"/>
  <c r="T174" i="140"/>
  <c r="T173" i="140"/>
  <c r="T172" i="140"/>
  <c r="T171" i="140"/>
  <c r="T170" i="140"/>
  <c r="T169" i="140"/>
  <c r="T168" i="140"/>
  <c r="T167" i="140"/>
  <c r="T166" i="140"/>
  <c r="T165" i="140"/>
  <c r="T164" i="140"/>
  <c r="T163" i="140"/>
  <c r="T162" i="140"/>
  <c r="T161" i="140"/>
  <c r="T160" i="140"/>
  <c r="T159" i="140"/>
  <c r="T158" i="140"/>
  <c r="T157" i="140"/>
  <c r="T156" i="140"/>
  <c r="T155" i="140"/>
  <c r="T154" i="140"/>
  <c r="T153" i="140"/>
  <c r="T152" i="140"/>
  <c r="T151" i="140"/>
  <c r="T150" i="140"/>
  <c r="T149" i="140"/>
  <c r="T148" i="140"/>
  <c r="T147" i="140"/>
  <c r="T146" i="140"/>
  <c r="T145" i="140"/>
  <c r="T144" i="140"/>
  <c r="T143" i="140"/>
  <c r="T142" i="140"/>
  <c r="T141" i="140"/>
  <c r="T140" i="140"/>
  <c r="T139" i="140"/>
  <c r="T138" i="140"/>
  <c r="T137" i="140"/>
  <c r="T136" i="140"/>
  <c r="T135" i="140"/>
  <c r="T134" i="140"/>
  <c r="T133" i="140"/>
  <c r="T132" i="140"/>
  <c r="T131" i="140"/>
  <c r="T130" i="140"/>
  <c r="T129" i="140"/>
  <c r="C129" i="140"/>
  <c r="T128" i="140"/>
  <c r="T127" i="140"/>
  <c r="T126" i="140"/>
  <c r="T125" i="140"/>
  <c r="T124" i="140"/>
  <c r="T123" i="140"/>
  <c r="T122" i="140"/>
  <c r="T121" i="140"/>
  <c r="T120" i="140"/>
  <c r="T119" i="140"/>
  <c r="T118" i="140"/>
  <c r="T117" i="140"/>
  <c r="T116" i="140"/>
  <c r="T115" i="140"/>
  <c r="T114" i="140"/>
  <c r="T113" i="140"/>
  <c r="T112" i="140"/>
  <c r="T111" i="140"/>
  <c r="T110" i="140"/>
  <c r="T109" i="140"/>
  <c r="T108" i="140"/>
  <c r="T107" i="140"/>
  <c r="T106" i="140"/>
  <c r="T105" i="140"/>
  <c r="T104" i="140"/>
  <c r="T103" i="140"/>
  <c r="T102" i="140"/>
  <c r="T101" i="140"/>
  <c r="T100" i="140"/>
  <c r="T99" i="140"/>
  <c r="T98" i="140"/>
  <c r="T97" i="140"/>
  <c r="T96" i="140"/>
  <c r="T95" i="140"/>
  <c r="T94" i="140"/>
  <c r="T93" i="140"/>
  <c r="T92" i="140"/>
  <c r="T91" i="140"/>
  <c r="T90" i="140"/>
  <c r="T89" i="140"/>
  <c r="T88" i="140"/>
  <c r="T87" i="140"/>
  <c r="T86" i="140"/>
  <c r="T85" i="140"/>
  <c r="T84" i="140"/>
  <c r="T83" i="140"/>
  <c r="T82" i="140"/>
  <c r="T81" i="140"/>
  <c r="T80" i="140"/>
  <c r="T79" i="140"/>
  <c r="T78" i="140"/>
  <c r="T77" i="140"/>
  <c r="T76" i="140"/>
  <c r="T75" i="140"/>
  <c r="T74" i="140"/>
  <c r="T73" i="140"/>
  <c r="T72" i="140"/>
  <c r="T71" i="140"/>
  <c r="T70" i="140"/>
  <c r="T69" i="140"/>
  <c r="T68" i="140"/>
  <c r="T67" i="140"/>
  <c r="T66" i="140"/>
  <c r="T65" i="140"/>
  <c r="T64" i="140"/>
  <c r="T63" i="140"/>
  <c r="T62" i="140"/>
  <c r="T61" i="140"/>
  <c r="T60" i="140"/>
  <c r="T59" i="140"/>
  <c r="T58" i="140"/>
  <c r="T57" i="140"/>
  <c r="T56" i="140"/>
  <c r="T55" i="140"/>
  <c r="T54" i="140"/>
  <c r="T53" i="140"/>
  <c r="T52" i="140"/>
  <c r="T51" i="140"/>
  <c r="T50" i="140"/>
  <c r="T49" i="140"/>
  <c r="T48" i="140"/>
  <c r="T47" i="140"/>
  <c r="T46" i="140"/>
  <c r="T45" i="140"/>
  <c r="T44" i="140"/>
  <c r="T43" i="140"/>
  <c r="T42" i="140"/>
  <c r="T41" i="140"/>
  <c r="T40" i="140"/>
  <c r="T39" i="140"/>
  <c r="D39" i="140"/>
  <c r="T38" i="140"/>
  <c r="T37" i="140"/>
  <c r="T36" i="140"/>
  <c r="T35" i="140"/>
  <c r="T34" i="140"/>
  <c r="T33" i="140"/>
  <c r="T32" i="140"/>
  <c r="T31" i="140"/>
  <c r="T30" i="140"/>
  <c r="T29" i="140"/>
  <c r="T18" i="140"/>
  <c r="T17" i="140"/>
  <c r="T16" i="140"/>
  <c r="T15" i="140"/>
  <c r="T14" i="140"/>
  <c r="T13" i="140"/>
  <c r="T12" i="140"/>
  <c r="T10" i="140"/>
  <c r="T9" i="140"/>
  <c r="BK21" i="158"/>
  <c r="BJ21" i="158"/>
  <c r="BI21" i="158"/>
  <c r="BH21" i="158"/>
  <c r="BK20" i="158"/>
  <c r="BJ20" i="158"/>
  <c r="BI20" i="158"/>
  <c r="BH20" i="158"/>
  <c r="BK19" i="158"/>
  <c r="BJ19" i="158"/>
  <c r="BI19" i="158"/>
  <c r="BH19" i="158"/>
  <c r="BK18" i="158"/>
  <c r="BJ18" i="158"/>
  <c r="BI18" i="158"/>
  <c r="BH18" i="158"/>
  <c r="BK17" i="158"/>
  <c r="BJ17" i="158"/>
  <c r="BI17" i="158"/>
  <c r="BH17" i="158"/>
  <c r="BK16" i="158"/>
  <c r="BJ16" i="158"/>
  <c r="BI16" i="158"/>
  <c r="BH16" i="158"/>
  <c r="BK15" i="158"/>
  <c r="BJ15" i="158"/>
  <c r="BI15" i="158"/>
  <c r="BH15" i="158"/>
  <c r="BK14" i="158"/>
  <c r="BJ14" i="158"/>
  <c r="BI14" i="158"/>
  <c r="BH14" i="158"/>
  <c r="BK13" i="158"/>
  <c r="BJ13" i="158"/>
  <c r="BI13" i="158"/>
  <c r="BH13" i="158"/>
  <c r="BK12" i="158"/>
  <c r="BJ12" i="158"/>
  <c r="BI12" i="158"/>
  <c r="BH12" i="158"/>
  <c r="BK11" i="158"/>
  <c r="BJ11" i="158"/>
  <c r="BI11" i="158"/>
  <c r="BH11" i="158"/>
  <c r="BK10" i="158"/>
  <c r="BJ10" i="158"/>
  <c r="BI10" i="158"/>
  <c r="BH10" i="158"/>
  <c r="BK9" i="158"/>
  <c r="BJ9" i="158"/>
  <c r="BI9" i="158"/>
  <c r="BH9" i="158"/>
  <c r="BK8" i="158"/>
  <c r="BJ8" i="158"/>
  <c r="BI8" i="158"/>
  <c r="BH8" i="158"/>
  <c r="BK7" i="158"/>
  <c r="BJ7" i="158"/>
  <c r="BI7" i="158"/>
  <c r="BH7" i="158"/>
  <c r="BK6" i="158"/>
  <c r="BJ6" i="158"/>
  <c r="BI6" i="158"/>
  <c r="BH6" i="158"/>
  <c r="BK5" i="158"/>
  <c r="BJ5" i="158"/>
  <c r="BI5" i="158"/>
  <c r="BH5" i="158"/>
  <c r="BK4" i="158"/>
  <c r="BJ4" i="158"/>
  <c r="BI4" i="158"/>
  <c r="BH4" i="158"/>
  <c r="BK3" i="158"/>
  <c r="BJ3" i="158"/>
  <c r="BI3" i="158"/>
  <c r="BH3" i="158"/>
  <c r="BG21" i="158"/>
  <c r="BG20" i="158"/>
  <c r="BG19" i="158"/>
  <c r="D519" i="140"/>
  <c r="BG18" i="158"/>
  <c r="BG17" i="158"/>
  <c r="BG16" i="158"/>
  <c r="BG15" i="158"/>
  <c r="BG14" i="158"/>
  <c r="BG13" i="158"/>
  <c r="BG12" i="158"/>
  <c r="C309" i="140"/>
  <c r="BG11" i="158"/>
  <c r="BG10" i="158"/>
  <c r="BG9" i="158"/>
  <c r="BG8" i="158"/>
  <c r="BG7" i="158"/>
  <c r="BG6" i="158"/>
  <c r="BG5" i="158"/>
  <c r="BG4" i="158"/>
  <c r="BG3" i="158"/>
  <c r="BK2" i="158"/>
  <c r="BJ2" i="158"/>
  <c r="BI2" i="158"/>
  <c r="BH2" i="158"/>
  <c r="BG2" i="158"/>
  <c r="BB3" i="158"/>
  <c r="BB4" i="158" s="1"/>
  <c r="BB5" i="158" s="1"/>
  <c r="BB6" i="158" s="1"/>
  <c r="BB7" i="158" s="1"/>
  <c r="BB8" i="158" s="1"/>
  <c r="BB9" i="158" s="1"/>
  <c r="BB10" i="158" s="1"/>
  <c r="BB11" i="158" s="1"/>
  <c r="BB12" i="158" s="1"/>
  <c r="BB13" i="158" s="1"/>
  <c r="BB14" i="158" s="1"/>
  <c r="BB15" i="158" s="1"/>
  <c r="BB16" i="158" s="1"/>
  <c r="BB17" i="158" s="1"/>
  <c r="BB18" i="158" s="1"/>
  <c r="BB19" i="158" s="1"/>
  <c r="BB20" i="158" s="1"/>
  <c r="BB21" i="158" s="1"/>
  <c r="BC3" i="158"/>
  <c r="BC4" i="158" s="1"/>
  <c r="BC5" i="158" s="1"/>
  <c r="BC6" i="158" s="1"/>
  <c r="BC7" i="158" s="1"/>
  <c r="BC8" i="158" s="1"/>
  <c r="BC9" i="158" s="1"/>
  <c r="BC10" i="158" s="1"/>
  <c r="BC11" i="158" s="1"/>
  <c r="BC12" i="158" s="1"/>
  <c r="BC13" i="158" s="1"/>
  <c r="BC14" i="158" s="1"/>
  <c r="BC15" i="158" s="1"/>
  <c r="BC16" i="158" s="1"/>
  <c r="BC17" i="158" s="1"/>
  <c r="BC18" i="158" s="1"/>
  <c r="BC19" i="158" s="1"/>
  <c r="BC20" i="158" s="1"/>
  <c r="BC21" i="158" s="1"/>
  <c r="P67" i="157"/>
  <c r="F103" i="157" s="1"/>
  <c r="P58" i="157"/>
  <c r="P57" i="157"/>
  <c r="P56" i="157"/>
  <c r="P55" i="157"/>
  <c r="P54" i="157"/>
  <c r="P53" i="157"/>
  <c r="P52" i="157"/>
  <c r="P51" i="157"/>
  <c r="P50" i="157"/>
  <c r="P49" i="157"/>
  <c r="P48" i="157"/>
  <c r="P47" i="157"/>
  <c r="P46" i="157"/>
  <c r="P45" i="157"/>
  <c r="P44" i="157"/>
  <c r="P43" i="157"/>
  <c r="P42" i="157"/>
  <c r="P41" i="157"/>
  <c r="P40" i="157"/>
  <c r="P39" i="157"/>
  <c r="P38" i="157"/>
  <c r="P37" i="157"/>
  <c r="P36" i="157"/>
  <c r="P35" i="157"/>
  <c r="P34" i="157"/>
  <c r="P33" i="157"/>
  <c r="P32" i="157"/>
  <c r="P31" i="157"/>
  <c r="P30" i="157"/>
  <c r="P29" i="157"/>
  <c r="P28" i="157"/>
  <c r="P27" i="157"/>
  <c r="P26" i="157"/>
  <c r="P25" i="157"/>
  <c r="P24" i="157"/>
  <c r="P23" i="157"/>
  <c r="P22" i="157"/>
  <c r="P21" i="157"/>
  <c r="P20" i="157"/>
  <c r="P19" i="157"/>
  <c r="P18" i="157"/>
  <c r="P17" i="157"/>
  <c r="P16" i="157"/>
  <c r="P15" i="157"/>
  <c r="P14" i="157"/>
  <c r="P13" i="157"/>
  <c r="P12" i="157"/>
  <c r="P11" i="157"/>
  <c r="D137" i="157" s="1"/>
  <c r="F6" i="157" s="1"/>
  <c r="P10" i="157"/>
  <c r="D121" i="157" s="1"/>
  <c r="P9" i="157"/>
  <c r="D117" i="157" s="1"/>
  <c r="T617" i="140"/>
  <c r="T26" i="140"/>
  <c r="T28" i="140"/>
  <c r="T27" i="140"/>
  <c r="T25" i="140"/>
  <c r="T24" i="140"/>
  <c r="T23" i="140"/>
  <c r="T22" i="140"/>
  <c r="T21" i="140"/>
  <c r="T20" i="140"/>
  <c r="T19" i="140"/>
  <c r="A610" i="140"/>
  <c r="C249" i="140" l="1"/>
  <c r="D399" i="140"/>
  <c r="C69" i="140"/>
  <c r="C747" i="140"/>
  <c r="D489" i="140"/>
  <c r="D129" i="140"/>
  <c r="D159" i="140"/>
  <c r="C627" i="140"/>
  <c r="D249" i="140"/>
  <c r="C99" i="140"/>
  <c r="C9" i="140"/>
  <c r="D69" i="140"/>
  <c r="C279" i="140"/>
  <c r="D279" i="140"/>
  <c r="D459" i="140"/>
  <c r="C667" i="140"/>
  <c r="C369" i="140"/>
  <c r="I852" i="140"/>
  <c r="D189" i="140"/>
  <c r="D219" i="140"/>
  <c r="C797" i="140"/>
  <c r="C189" i="140"/>
  <c r="D579" i="140"/>
  <c r="D99" i="140"/>
  <c r="D429" i="140"/>
  <c r="D549" i="140"/>
  <c r="C429" i="140"/>
  <c r="D309" i="140"/>
  <c r="D339" i="140"/>
  <c r="D369" i="140"/>
  <c r="I854" i="140"/>
  <c r="E3" i="140"/>
  <c r="D9" i="140"/>
  <c r="I858" i="140"/>
  <c r="D6" i="140" s="1"/>
  <c r="I827" i="140"/>
  <c r="I830" i="140"/>
  <c r="H6" i="140" s="1"/>
  <c r="F109" i="157"/>
  <c r="F110" i="157" s="1"/>
  <c r="F112" i="157" s="1"/>
  <c r="D64" i="157" s="1"/>
  <c r="N6" i="157"/>
  <c r="I840" i="140"/>
  <c r="I836" i="140"/>
  <c r="I826" i="140"/>
  <c r="I825" i="140"/>
  <c r="I823" i="140"/>
  <c r="I822" i="140"/>
  <c r="D134" i="157"/>
  <c r="D136" i="157" s="1"/>
  <c r="E611" i="140" l="1"/>
  <c r="I828" i="140"/>
  <c r="I829" i="140" s="1"/>
  <c r="I831" i="140" s="1"/>
  <c r="F614" i="140" s="1"/>
  <c r="D6" i="157"/>
  <c r="J6" i="157" s="1"/>
  <c r="D138" i="157"/>
  <c r="I845" i="140" l="1"/>
  <c r="I855" i="140" s="1"/>
  <c r="T11" i="140"/>
  <c r="I857" i="140" l="1"/>
  <c r="B6" i="140" s="1"/>
  <c r="F6" i="140" s="1"/>
  <c r="I859" i="140"/>
</calcChain>
</file>

<file path=xl/sharedStrings.xml><?xml version="1.0" encoding="utf-8"?>
<sst xmlns="http://schemas.openxmlformats.org/spreadsheetml/2006/main" count="630" uniqueCount="285">
  <si>
    <t>賃金・共済費</t>
    <rPh sb="0" eb="2">
      <t>チンギン</t>
    </rPh>
    <rPh sb="3" eb="6">
      <t>キョウサイヒ</t>
    </rPh>
    <phoneticPr fontId="5"/>
  </si>
  <si>
    <t>消耗品費</t>
    <rPh sb="0" eb="3">
      <t>ショウモウヒン</t>
    </rPh>
    <rPh sb="3" eb="4">
      <t>ヒ</t>
    </rPh>
    <phoneticPr fontId="5"/>
  </si>
  <si>
    <t>舞台費</t>
    <rPh sb="0" eb="2">
      <t>ブタイ</t>
    </rPh>
    <rPh sb="2" eb="3">
      <t>ヒ</t>
    </rPh>
    <phoneticPr fontId="5"/>
  </si>
  <si>
    <t>上映費</t>
    <rPh sb="0" eb="2">
      <t>ジョウエイ</t>
    </rPh>
    <rPh sb="2" eb="3">
      <t>ヒ</t>
    </rPh>
    <phoneticPr fontId="5"/>
  </si>
  <si>
    <t>文芸費</t>
    <rPh sb="0" eb="3">
      <t>ブンゲイヒ</t>
    </rPh>
    <phoneticPr fontId="5"/>
  </si>
  <si>
    <t>区   分</t>
    <rPh sb="0" eb="1">
      <t>ク</t>
    </rPh>
    <rPh sb="4" eb="5">
      <t>ブン</t>
    </rPh>
    <phoneticPr fontId="5"/>
  </si>
  <si>
    <t>（支出の部）</t>
    <rPh sb="1" eb="3">
      <t>シシュツ</t>
    </rPh>
    <rPh sb="4" eb="5">
      <t>ブ</t>
    </rPh>
    <phoneticPr fontId="5"/>
  </si>
  <si>
    <t>１．実施計画の名称</t>
    <rPh sb="2" eb="4">
      <t>ジッシ</t>
    </rPh>
    <rPh sb="4" eb="6">
      <t>ケイカク</t>
    </rPh>
    <rPh sb="7" eb="9">
      <t>メイショウ</t>
    </rPh>
    <phoneticPr fontId="5"/>
  </si>
  <si>
    <t>収入合計</t>
    <rPh sb="0" eb="2">
      <t>シュウニュウ</t>
    </rPh>
    <rPh sb="2" eb="4">
      <t>ゴウケイ</t>
    </rPh>
    <phoneticPr fontId="5"/>
  </si>
  <si>
    <t>委託費</t>
    <rPh sb="0" eb="3">
      <t>イタクヒ</t>
    </rPh>
    <phoneticPr fontId="5"/>
  </si>
  <si>
    <t>報償費</t>
    <rPh sb="0" eb="3">
      <t>ホウショウヒ</t>
    </rPh>
    <phoneticPr fontId="5"/>
  </si>
  <si>
    <t>区分</t>
    <rPh sb="0" eb="2">
      <t>クブン</t>
    </rPh>
    <phoneticPr fontId="5"/>
  </si>
  <si>
    <t>(金額)</t>
    <rPh sb="1" eb="3">
      <t>キンガク</t>
    </rPh>
    <phoneticPr fontId="5"/>
  </si>
  <si>
    <t>（収入の部）</t>
    <rPh sb="1" eb="3">
      <t>シュウニュウ</t>
    </rPh>
    <rPh sb="4" eb="5">
      <t>ブ</t>
    </rPh>
    <phoneticPr fontId="5"/>
  </si>
  <si>
    <t>（単位：円）</t>
    <rPh sb="1" eb="3">
      <t>タンイ</t>
    </rPh>
    <rPh sb="4" eb="5">
      <t>エン</t>
    </rPh>
    <phoneticPr fontId="5"/>
  </si>
  <si>
    <t>消費税及び地方消費税に係る仕入控除税額</t>
    <rPh sb="0" eb="3">
      <t>ショウヒゼイ</t>
    </rPh>
    <rPh sb="3" eb="4">
      <t>オヨ</t>
    </rPh>
    <rPh sb="5" eb="7">
      <t>チホウ</t>
    </rPh>
    <rPh sb="7" eb="10">
      <t>ショウヒゼイ</t>
    </rPh>
    <rPh sb="11" eb="12">
      <t>カカワ</t>
    </rPh>
    <rPh sb="13" eb="15">
      <t>シイレ</t>
    </rPh>
    <rPh sb="15" eb="17">
      <t>コウジョ</t>
    </rPh>
    <rPh sb="17" eb="19">
      <t>ゼイガク</t>
    </rPh>
    <phoneticPr fontId="5"/>
  </si>
  <si>
    <t>小   計（Ｃ）</t>
    <rPh sb="0" eb="1">
      <t>ショウ</t>
    </rPh>
    <rPh sb="4" eb="5">
      <t>ケイ</t>
    </rPh>
    <phoneticPr fontId="5"/>
  </si>
  <si>
    <t>補助金・助成金</t>
    <rPh sb="0" eb="3">
      <t>ホジョキン</t>
    </rPh>
    <rPh sb="4" eb="7">
      <t>ジョセイキン</t>
    </rPh>
    <phoneticPr fontId="5"/>
  </si>
  <si>
    <t>その他</t>
    <rPh sb="2" eb="3">
      <t>タ</t>
    </rPh>
    <phoneticPr fontId="5"/>
  </si>
  <si>
    <t>費目</t>
    <rPh sb="0" eb="2">
      <t>ヒモク</t>
    </rPh>
    <phoneticPr fontId="5"/>
  </si>
  <si>
    <t>補助対象経費</t>
    <rPh sb="0" eb="2">
      <t>ホジョ</t>
    </rPh>
    <rPh sb="2" eb="4">
      <t>タイショウ</t>
    </rPh>
    <rPh sb="4" eb="6">
      <t>ケイヒ</t>
    </rPh>
    <phoneticPr fontId="5"/>
  </si>
  <si>
    <t>運搬費</t>
    <rPh sb="0" eb="3">
      <t>ウンパンヒ</t>
    </rPh>
    <phoneticPr fontId="5"/>
  </si>
  <si>
    <t>出演費</t>
    <rPh sb="0" eb="2">
      <t>シュツエン</t>
    </rPh>
    <rPh sb="2" eb="3">
      <t>ヒ</t>
    </rPh>
    <phoneticPr fontId="5"/>
  </si>
  <si>
    <t>音楽費</t>
    <rPh sb="0" eb="2">
      <t>オンガク</t>
    </rPh>
    <rPh sb="2" eb="3">
      <t>ヒ</t>
    </rPh>
    <phoneticPr fontId="5"/>
  </si>
  <si>
    <t>作品借料</t>
    <rPh sb="0" eb="2">
      <t>サクヒン</t>
    </rPh>
    <rPh sb="2" eb="4">
      <t>シャクリョウ</t>
    </rPh>
    <phoneticPr fontId="5"/>
  </si>
  <si>
    <t>通信費</t>
    <rPh sb="0" eb="2">
      <t>ツウシン</t>
    </rPh>
    <phoneticPr fontId="5"/>
  </si>
  <si>
    <t>会場費</t>
    <rPh sb="0" eb="3">
      <t>カイジョウヒ</t>
    </rPh>
    <phoneticPr fontId="5"/>
  </si>
  <si>
    <t>雑役務費</t>
    <rPh sb="0" eb="1">
      <t>ザツ</t>
    </rPh>
    <rPh sb="1" eb="4">
      <t>エキムヒ</t>
    </rPh>
    <phoneticPr fontId="5"/>
  </si>
  <si>
    <t>旅費</t>
    <rPh sb="0" eb="2">
      <t>リョヒ</t>
    </rPh>
    <phoneticPr fontId="5"/>
  </si>
  <si>
    <t>会議費</t>
    <rPh sb="0" eb="3">
      <t>カイギヒ</t>
    </rPh>
    <phoneticPr fontId="5"/>
  </si>
  <si>
    <t>補助対象経費計（Ｄ）</t>
    <rPh sb="0" eb="2">
      <t>ホジョ</t>
    </rPh>
    <rPh sb="2" eb="4">
      <t>タイショウ</t>
    </rPh>
    <rPh sb="4" eb="6">
      <t>ケイヒ</t>
    </rPh>
    <rPh sb="6" eb="7">
      <t>ケイ</t>
    </rPh>
    <phoneticPr fontId="5"/>
  </si>
  <si>
    <t>（数量）</t>
    <rPh sb="1" eb="3">
      <t>スウリョウ</t>
    </rPh>
    <phoneticPr fontId="5"/>
  </si>
  <si>
    <t>（単価）</t>
    <rPh sb="1" eb="3">
      <t>タンカ</t>
    </rPh>
    <phoneticPr fontId="5"/>
  </si>
  <si>
    <t>（単位）</t>
    <rPh sb="1" eb="3">
      <t>タンイ</t>
    </rPh>
    <phoneticPr fontId="5"/>
  </si>
  <si>
    <t>補助対象経費計</t>
    <rPh sb="0" eb="2">
      <t>ホジョ</t>
    </rPh>
    <rPh sb="2" eb="4">
      <t>タイショウ</t>
    </rPh>
    <rPh sb="4" eb="6">
      <t>ケイヒ</t>
    </rPh>
    <rPh sb="6" eb="7">
      <t>ケイ</t>
    </rPh>
    <phoneticPr fontId="5"/>
  </si>
  <si>
    <t>賃金・旅費・報償費</t>
    <rPh sb="0" eb="2">
      <t>チンギン</t>
    </rPh>
    <rPh sb="3" eb="5">
      <t>リョヒ</t>
    </rPh>
    <rPh sb="6" eb="8">
      <t>ホウショウ</t>
    </rPh>
    <rPh sb="8" eb="9">
      <t>ヒ</t>
    </rPh>
    <phoneticPr fontId="5"/>
  </si>
  <si>
    <t>補助対象外経費計</t>
    <rPh sb="4" eb="5">
      <t>ガイ</t>
    </rPh>
    <phoneticPr fontId="5"/>
  </si>
  <si>
    <t>内　　訳</t>
    <rPh sb="0" eb="1">
      <t>ウチ</t>
    </rPh>
    <rPh sb="3" eb="4">
      <t>ヤク</t>
    </rPh>
    <phoneticPr fontId="5"/>
  </si>
  <si>
    <t>×</t>
  </si>
  <si>
    <t>補助対象外経費</t>
    <rPh sb="0" eb="2">
      <t>ホジョ</t>
    </rPh>
    <rPh sb="2" eb="4">
      <t>タイショウ</t>
    </rPh>
    <rPh sb="4" eb="5">
      <t>ソト</t>
    </rPh>
    <rPh sb="5" eb="7">
      <t>ケイヒ</t>
    </rPh>
    <phoneticPr fontId="5"/>
  </si>
  <si>
    <t>（数量）</t>
  </si>
  <si>
    <t>＋</t>
  </si>
  <si>
    <t>（調整額）</t>
    <rPh sb="1" eb="3">
      <t>チョウセイ</t>
    </rPh>
    <rPh sb="3" eb="4">
      <t>ガク</t>
    </rPh>
    <phoneticPr fontId="5"/>
  </si>
  <si>
    <t>＝</t>
  </si>
  <si>
    <t>支出合計</t>
    <rPh sb="0" eb="2">
      <t>シシュツ</t>
    </rPh>
    <rPh sb="2" eb="4">
      <t>ゴウケイ</t>
    </rPh>
    <phoneticPr fontId="5"/>
  </si>
  <si>
    <t>出演・音楽・文芸費</t>
    <rPh sb="0" eb="2">
      <t>シュツエン</t>
    </rPh>
    <rPh sb="3" eb="5">
      <t>オンガク</t>
    </rPh>
    <rPh sb="6" eb="9">
      <t>ブンゲイヒ</t>
    </rPh>
    <phoneticPr fontId="5"/>
  </si>
  <si>
    <t>舞台・会場・設営費</t>
    <rPh sb="0" eb="2">
      <t>ブタイ</t>
    </rPh>
    <rPh sb="3" eb="5">
      <t>カイジョウ</t>
    </rPh>
    <rPh sb="6" eb="8">
      <t>セツエイ</t>
    </rPh>
    <rPh sb="8" eb="9">
      <t>ヒ</t>
    </rPh>
    <phoneticPr fontId="5"/>
  </si>
  <si>
    <t>雑役務費・消耗品費等</t>
    <rPh sb="0" eb="1">
      <t>ザツ</t>
    </rPh>
    <rPh sb="1" eb="4">
      <t>エキムヒ</t>
    </rPh>
    <rPh sb="5" eb="8">
      <t>ショウモウヒン</t>
    </rPh>
    <rPh sb="8" eb="9">
      <t>ヒ</t>
    </rPh>
    <rPh sb="9" eb="10">
      <t>トウ</t>
    </rPh>
    <phoneticPr fontId="5"/>
  </si>
  <si>
    <t>舞台・会場・設営費</t>
  </si>
  <si>
    <t>賃金・共済費</t>
  </si>
  <si>
    <t>補助金・助成金</t>
    <rPh sb="0" eb="3">
      <t>ホジョキン</t>
    </rPh>
    <rPh sb="4" eb="7">
      <t>ジョセイキン</t>
    </rPh>
    <phoneticPr fontId="1"/>
  </si>
  <si>
    <t>寄附金・協賛金</t>
    <rPh sb="0" eb="3">
      <t>キフキン</t>
    </rPh>
    <rPh sb="4" eb="7">
      <t>キョウサンキン</t>
    </rPh>
    <phoneticPr fontId="1"/>
  </si>
  <si>
    <t>事業収入</t>
    <rPh sb="0" eb="2">
      <t>ジギョウ</t>
    </rPh>
    <rPh sb="2" eb="4">
      <t>シュウニュウ</t>
    </rPh>
    <phoneticPr fontId="1"/>
  </si>
  <si>
    <t>その他</t>
    <rPh sb="2" eb="3">
      <t>タ</t>
    </rPh>
    <phoneticPr fontId="1"/>
  </si>
  <si>
    <t>小   計（Ａ）</t>
    <rPh sb="0" eb="1">
      <t>ショウ</t>
    </rPh>
    <rPh sb="4" eb="5">
      <t>ケイ</t>
    </rPh>
    <phoneticPr fontId="1"/>
  </si>
  <si>
    <t>委託費</t>
    <rPh sb="0" eb="2">
      <t>イタク</t>
    </rPh>
    <rPh sb="2" eb="3">
      <t>ヒ</t>
    </rPh>
    <phoneticPr fontId="5"/>
  </si>
  <si>
    <t>国庫補助額</t>
    <rPh sb="0" eb="2">
      <t>コッコ</t>
    </rPh>
    <rPh sb="2" eb="4">
      <t>ホジョ</t>
    </rPh>
    <rPh sb="4" eb="5">
      <t>ガク</t>
    </rPh>
    <phoneticPr fontId="1"/>
  </si>
  <si>
    <t>収入</t>
    <rPh sb="0" eb="2">
      <t>シュウニュウ</t>
    </rPh>
    <phoneticPr fontId="5"/>
  </si>
  <si>
    <t>2-1</t>
    <phoneticPr fontId="5"/>
  </si>
  <si>
    <t>【 内訳書 集計表 】</t>
    <rPh sb="2" eb="4">
      <t>ウチワケ</t>
    </rPh>
    <rPh sb="4" eb="5">
      <t>ショ</t>
    </rPh>
    <rPh sb="6" eb="9">
      <t>シュウケイヒョウ</t>
    </rPh>
    <phoneticPr fontId="5"/>
  </si>
  <si>
    <t>事業形態</t>
    <rPh sb="0" eb="2">
      <t>ジギョウ</t>
    </rPh>
    <rPh sb="2" eb="4">
      <t>ケイタイ</t>
    </rPh>
    <phoneticPr fontId="5"/>
  </si>
  <si>
    <t>金額</t>
    <rPh sb="0" eb="2">
      <t>キンガク</t>
    </rPh>
    <phoneticPr fontId="5"/>
  </si>
  <si>
    <t>国庫補助額</t>
  </si>
  <si>
    <t>合　計（B）</t>
    <rPh sb="0" eb="1">
      <t>ゴウ</t>
    </rPh>
    <rPh sb="2" eb="3">
      <t>ケイ</t>
    </rPh>
    <phoneticPr fontId="5"/>
  </si>
  <si>
    <t>合   計（F）</t>
    <rPh sb="0" eb="1">
      <t>ゴウ</t>
    </rPh>
    <rPh sb="4" eb="5">
      <t>ケイ</t>
    </rPh>
    <phoneticPr fontId="5"/>
  </si>
  <si>
    <t>委託費・補助金</t>
    <rPh sb="0" eb="2">
      <t>イタク</t>
    </rPh>
    <rPh sb="2" eb="3">
      <t>ヒ</t>
    </rPh>
    <rPh sb="4" eb="7">
      <t>ホジョキン</t>
    </rPh>
    <phoneticPr fontId="5"/>
  </si>
  <si>
    <t>自己収入計</t>
    <rPh sb="0" eb="2">
      <t>ジコ</t>
    </rPh>
    <rPh sb="2" eb="4">
      <t>シュウニュウ</t>
    </rPh>
    <rPh sb="4" eb="5">
      <t>ケイ</t>
    </rPh>
    <phoneticPr fontId="5"/>
  </si>
  <si>
    <t>自己収入</t>
    <rPh sb="0" eb="2">
      <t>ジコ</t>
    </rPh>
    <rPh sb="2" eb="4">
      <t>シュウニュウ</t>
    </rPh>
    <phoneticPr fontId="5"/>
  </si>
  <si>
    <t>補助事業者</t>
    <rPh sb="0" eb="2">
      <t>ホジョ</t>
    </rPh>
    <rPh sb="2" eb="5">
      <t>ジギョウシャ</t>
    </rPh>
    <phoneticPr fontId="5"/>
  </si>
  <si>
    <t>補助事業者以外</t>
    <rPh sb="0" eb="2">
      <t>ホジョ</t>
    </rPh>
    <rPh sb="2" eb="5">
      <t>ジギョウシャ</t>
    </rPh>
    <rPh sb="5" eb="7">
      <t>イガイ</t>
    </rPh>
    <phoneticPr fontId="5"/>
  </si>
  <si>
    <t>備考</t>
    <rPh sb="0" eb="2">
      <t>ビコウ</t>
    </rPh>
    <phoneticPr fontId="5"/>
  </si>
  <si>
    <t>補助事業者名</t>
    <rPh sb="0" eb="2">
      <t>ホジョ</t>
    </rPh>
    <rPh sb="2" eb="6">
      <t>ジギョウシャメイ</t>
    </rPh>
    <phoneticPr fontId="5"/>
  </si>
  <si>
    <t>２．実施計画の期間</t>
    <rPh sb="2" eb="4">
      <t>ジッシ</t>
    </rPh>
    <rPh sb="4" eb="6">
      <t>ケイカク</t>
    </rPh>
    <rPh sb="7" eb="9">
      <t>キカン</t>
    </rPh>
    <phoneticPr fontId="5"/>
  </si>
  <si>
    <t>中核となる地方公共団体負担額</t>
    <rPh sb="0" eb="2">
      <t>チュウカク</t>
    </rPh>
    <rPh sb="5" eb="7">
      <t>チホウ</t>
    </rPh>
    <rPh sb="7" eb="9">
      <t>コウキョウ</t>
    </rPh>
    <rPh sb="9" eb="11">
      <t>ダンタイ</t>
    </rPh>
    <rPh sb="11" eb="13">
      <t>フタン</t>
    </rPh>
    <rPh sb="13" eb="14">
      <t>ガク</t>
    </rPh>
    <phoneticPr fontId="5"/>
  </si>
  <si>
    <t>その他地方公共団体負担額</t>
    <rPh sb="2" eb="3">
      <t>タ</t>
    </rPh>
    <rPh sb="3" eb="5">
      <t>チホウ</t>
    </rPh>
    <rPh sb="5" eb="7">
      <t>コウキョウ</t>
    </rPh>
    <rPh sb="7" eb="9">
      <t>ダンタイ</t>
    </rPh>
    <rPh sb="9" eb="11">
      <t>フタン</t>
    </rPh>
    <rPh sb="11" eb="12">
      <t>ガク</t>
    </rPh>
    <phoneticPr fontId="5"/>
  </si>
  <si>
    <t>担当部署</t>
    <rPh sb="0" eb="2">
      <t>タントウ</t>
    </rPh>
    <rPh sb="2" eb="4">
      <t>ブショ</t>
    </rPh>
    <phoneticPr fontId="5"/>
  </si>
  <si>
    <t>担当者職・氏名</t>
    <rPh sb="0" eb="3">
      <t>タントウシャ</t>
    </rPh>
    <rPh sb="3" eb="4">
      <t>ショク</t>
    </rPh>
    <rPh sb="5" eb="7">
      <t>シメイ</t>
    </rPh>
    <phoneticPr fontId="5"/>
  </si>
  <si>
    <t>所在地</t>
    <rPh sb="0" eb="3">
      <t>ショザイチ</t>
    </rPh>
    <phoneticPr fontId="5"/>
  </si>
  <si>
    <t>TEL</t>
    <phoneticPr fontId="5"/>
  </si>
  <si>
    <t>／FAX</t>
    <phoneticPr fontId="5"/>
  </si>
  <si>
    <t>E-mail</t>
    <phoneticPr fontId="5"/>
  </si>
  <si>
    <t>３．実施計画の趣旨・目的・目標とする成果</t>
    <rPh sb="2" eb="4">
      <t>ジッシ</t>
    </rPh>
    <rPh sb="13" eb="15">
      <t>モクヒョウ</t>
    </rPh>
    <rPh sb="18" eb="20">
      <t>セイカ</t>
    </rPh>
    <phoneticPr fontId="5"/>
  </si>
  <si>
    <t>４．実施計画の概要※５年間の取組全体の概要を記載してください</t>
    <rPh sb="2" eb="4">
      <t>ジッシ</t>
    </rPh>
    <rPh sb="4" eb="6">
      <t>ケイカク</t>
    </rPh>
    <rPh sb="7" eb="9">
      <t>ガイヨウ</t>
    </rPh>
    <rPh sb="11" eb="13">
      <t>ネンカン</t>
    </rPh>
    <rPh sb="14" eb="16">
      <t>トリクミ</t>
    </rPh>
    <rPh sb="16" eb="18">
      <t>ゼンタイ</t>
    </rPh>
    <rPh sb="19" eb="21">
      <t>ガイヨウ</t>
    </rPh>
    <rPh sb="22" eb="24">
      <t>キサイ</t>
    </rPh>
    <phoneticPr fontId="5"/>
  </si>
  <si>
    <t>（〒　　 　－　　　　）</t>
    <phoneticPr fontId="5"/>
  </si>
  <si>
    <t>-</t>
    <phoneticPr fontId="5"/>
  </si>
  <si>
    <t>)</t>
    <phoneticPr fontId="5"/>
  </si>
  <si>
    <t xml:space="preserve">【 内訳書2 】 </t>
    <rPh sb="2" eb="4">
      <t>ウチワケ</t>
    </rPh>
    <rPh sb="4" eb="5">
      <t>ショ</t>
    </rPh>
    <phoneticPr fontId="5"/>
  </si>
  <si>
    <t>補助金</t>
    <rPh sb="0" eb="3">
      <t>ホジョキン</t>
    </rPh>
    <phoneticPr fontId="5"/>
  </si>
  <si>
    <t>Reborn-Art Festival実行委員会</t>
    <phoneticPr fontId="5"/>
  </si>
  <si>
    <t>令和３年度 国際文化芸術発信拠点形成事業　実施計画書</t>
    <rPh sb="0" eb="2">
      <t>レイワ</t>
    </rPh>
    <rPh sb="3" eb="5">
      <t>ネンド</t>
    </rPh>
    <rPh sb="6" eb="8">
      <t>コクサイ</t>
    </rPh>
    <rPh sb="8" eb="10">
      <t>ブンカ</t>
    </rPh>
    <rPh sb="10" eb="12">
      <t>ゲイジュツ</t>
    </rPh>
    <rPh sb="12" eb="14">
      <t>ハッシン</t>
    </rPh>
    <rPh sb="14" eb="16">
      <t>キョテン</t>
    </rPh>
    <rPh sb="16" eb="18">
      <t>ケイセイ</t>
    </rPh>
    <rPh sb="18" eb="20">
      <t>ジギョウ</t>
    </rPh>
    <phoneticPr fontId="5"/>
  </si>
  <si>
    <t>申請者自己負担金</t>
    <rPh sb="0" eb="3">
      <t>シンセイシャ</t>
    </rPh>
    <rPh sb="3" eb="5">
      <t>ジコ</t>
    </rPh>
    <rPh sb="5" eb="7">
      <t>フタン</t>
    </rPh>
    <rPh sb="7" eb="8">
      <t>キン</t>
    </rPh>
    <phoneticPr fontId="1"/>
  </si>
  <si>
    <t>実施エリア</t>
    <rPh sb="0" eb="2">
      <t>ジッシ</t>
    </rPh>
    <phoneticPr fontId="5"/>
  </si>
  <si>
    <t>団体名</t>
    <rPh sb="0" eb="2">
      <t>ダンタイ</t>
    </rPh>
    <rPh sb="2" eb="3">
      <t>メイ</t>
    </rPh>
    <phoneticPr fontId="5"/>
  </si>
  <si>
    <t>企画番号</t>
    <rPh sb="0" eb="2">
      <t>キカク</t>
    </rPh>
    <rPh sb="2" eb="4">
      <t>バンゴウ</t>
    </rPh>
    <phoneticPr fontId="5"/>
  </si>
  <si>
    <t>団体名</t>
    <rPh sb="0" eb="2">
      <t>ダンタイ</t>
    </rPh>
    <rPh sb="2" eb="3">
      <t>メイ</t>
    </rPh>
    <phoneticPr fontId="5"/>
  </si>
  <si>
    <t>No</t>
    <phoneticPr fontId="5"/>
  </si>
  <si>
    <t>応募団体名</t>
    <rPh sb="0" eb="2">
      <t>オウボ</t>
    </rPh>
    <rPh sb="2" eb="4">
      <t>ダンタイ</t>
    </rPh>
    <rPh sb="4" eb="5">
      <t>メイ</t>
    </rPh>
    <phoneticPr fontId="5"/>
  </si>
  <si>
    <t>代表者職・氏名</t>
    <rPh sb="0" eb="3">
      <t>ダイヒョウシャ</t>
    </rPh>
    <rPh sb="3" eb="4">
      <t>ショク</t>
    </rPh>
    <rPh sb="5" eb="6">
      <t>シ</t>
    </rPh>
    <rPh sb="6" eb="7">
      <t>メイ</t>
    </rPh>
    <phoneticPr fontId="5"/>
  </si>
  <si>
    <t>※支援区分ごとに様式が異なりますのでご注意ください</t>
    <phoneticPr fontId="5"/>
  </si>
  <si>
    <t>支援区分</t>
    <rPh sb="0" eb="2">
      <t>シエン</t>
    </rPh>
    <rPh sb="2" eb="4">
      <t>クブン</t>
    </rPh>
    <phoneticPr fontId="5"/>
  </si>
  <si>
    <t>地域番号①</t>
    <rPh sb="0" eb="2">
      <t>チイキ</t>
    </rPh>
    <rPh sb="2" eb="4">
      <t>バンゴウ</t>
    </rPh>
    <phoneticPr fontId="5"/>
  </si>
  <si>
    <t>国庫補助額計</t>
    <phoneticPr fontId="5"/>
  </si>
  <si>
    <t>事業名称
（公演名）</t>
    <phoneticPr fontId="5"/>
  </si>
  <si>
    <t xml:space="preserve">【 内訳書2 】 </t>
    <phoneticPr fontId="5"/>
  </si>
  <si>
    <t>（支出の部）</t>
    <phoneticPr fontId="5"/>
  </si>
  <si>
    <t>共通経費</t>
    <rPh sb="0" eb="2">
      <t>キョウツウ</t>
    </rPh>
    <rPh sb="2" eb="4">
      <t>ケイヒ</t>
    </rPh>
    <phoneticPr fontId="5"/>
  </si>
  <si>
    <t>（収入の部）</t>
    <rPh sb="1" eb="3">
      <t>シュウニュウ</t>
    </rPh>
    <phoneticPr fontId="5"/>
  </si>
  <si>
    <t>地域連携型</t>
    <rPh sb="0" eb="2">
      <t>チイキ</t>
    </rPh>
    <rPh sb="2" eb="4">
      <t>レンケイ</t>
    </rPh>
    <rPh sb="4" eb="5">
      <t>ガタ</t>
    </rPh>
    <phoneticPr fontId="5"/>
  </si>
  <si>
    <t>７．各地域の実施計画【地域連携型】</t>
    <rPh sb="2" eb="5">
      <t>カクチイキ</t>
    </rPh>
    <rPh sb="6" eb="8">
      <t>ジッシ</t>
    </rPh>
    <rPh sb="8" eb="10">
      <t>ケイカク</t>
    </rPh>
    <rPh sb="11" eb="13">
      <t>チイキ</t>
    </rPh>
    <rPh sb="13" eb="15">
      <t>レンケイ</t>
    </rPh>
    <rPh sb="15" eb="16">
      <t>ガタ</t>
    </rPh>
    <rPh sb="16" eb="17">
      <t>オオガタ</t>
    </rPh>
    <phoneticPr fontId="5"/>
  </si>
  <si>
    <t>開催地</t>
    <rPh sb="0" eb="2">
      <t>カイサイ</t>
    </rPh>
    <rPh sb="2" eb="3">
      <t>チ</t>
    </rPh>
    <phoneticPr fontId="5"/>
  </si>
  <si>
    <t>事業名称</t>
    <rPh sb="0" eb="2">
      <t>ジギョウ</t>
    </rPh>
    <rPh sb="2" eb="4">
      <t>メイショウ</t>
    </rPh>
    <phoneticPr fontId="5"/>
  </si>
  <si>
    <t>開催時期</t>
    <rPh sb="0" eb="2">
      <t>カイサイ</t>
    </rPh>
    <rPh sb="2" eb="4">
      <t>ジキ</t>
    </rPh>
    <phoneticPr fontId="5"/>
  </si>
  <si>
    <t>参加人数</t>
    <rPh sb="0" eb="2">
      <t>サンカ</t>
    </rPh>
    <rPh sb="2" eb="4">
      <t>ニンズウ</t>
    </rPh>
    <phoneticPr fontId="5"/>
  </si>
  <si>
    <t>事業概要</t>
    <rPh sb="0" eb="2">
      <t>ジギョウ</t>
    </rPh>
    <rPh sb="2" eb="4">
      <t>ガイヨウ</t>
    </rPh>
    <phoneticPr fontId="5"/>
  </si>
  <si>
    <t>【計画の詳細】</t>
    <rPh sb="1" eb="3">
      <t>ケイカク</t>
    </rPh>
    <rPh sb="4" eb="6">
      <t>ショウサイ</t>
    </rPh>
    <phoneticPr fontId="5"/>
  </si>
  <si>
    <t>企画名</t>
    <rPh sb="0" eb="2">
      <t>キカク</t>
    </rPh>
    <rPh sb="2" eb="3">
      <t>メイ</t>
    </rPh>
    <phoneticPr fontId="5"/>
  </si>
  <si>
    <t>企画主催団体名</t>
    <rPh sb="0" eb="2">
      <t>キカク</t>
    </rPh>
    <rPh sb="2" eb="4">
      <t>シュサイ</t>
    </rPh>
    <rPh sb="4" eb="6">
      <t>ダンタイ</t>
    </rPh>
    <rPh sb="6" eb="7">
      <t>メイ</t>
    </rPh>
    <phoneticPr fontId="5"/>
  </si>
  <si>
    <t>企画概要</t>
    <rPh sb="0" eb="2">
      <t>キカク</t>
    </rPh>
    <rPh sb="2" eb="4">
      <t>ガイヨウ</t>
    </rPh>
    <phoneticPr fontId="5"/>
  </si>
  <si>
    <t>開催日時</t>
    <rPh sb="0" eb="2">
      <t>カイサイ</t>
    </rPh>
    <rPh sb="2" eb="4">
      <t>ニチジ</t>
    </rPh>
    <phoneticPr fontId="5"/>
  </si>
  <si>
    <t>会場・場所</t>
    <rPh sb="0" eb="2">
      <t>カイジョウ</t>
    </rPh>
    <rPh sb="3" eb="5">
      <t>バショ</t>
    </rPh>
    <phoneticPr fontId="5"/>
  </si>
  <si>
    <t>主な出演者／団体</t>
    <rPh sb="0" eb="1">
      <t>オモ</t>
    </rPh>
    <rPh sb="2" eb="5">
      <t>シュツエンシャ</t>
    </rPh>
    <rPh sb="6" eb="8">
      <t>ダンタイ</t>
    </rPh>
    <phoneticPr fontId="5"/>
  </si>
  <si>
    <t>共催者等負担金</t>
    <rPh sb="0" eb="3">
      <t>キョウサイシャ</t>
    </rPh>
    <rPh sb="3" eb="4">
      <t>トウ</t>
    </rPh>
    <rPh sb="4" eb="7">
      <t>フタンキン</t>
    </rPh>
    <phoneticPr fontId="1"/>
  </si>
  <si>
    <t>収支予算書・内訳書2で使用</t>
    <rPh sb="0" eb="2">
      <t>シュウシ</t>
    </rPh>
    <rPh sb="2" eb="5">
      <t>ヨサンショ</t>
    </rPh>
    <rPh sb="6" eb="9">
      <t>ウチワケショ</t>
    </rPh>
    <rPh sb="11" eb="13">
      <t>シヨウ</t>
    </rPh>
    <phoneticPr fontId="5"/>
  </si>
  <si>
    <t>地域No</t>
    <rPh sb="0" eb="2">
      <t>チイキ</t>
    </rPh>
    <phoneticPr fontId="5"/>
  </si>
  <si>
    <t>数字読替</t>
    <rPh sb="0" eb="2">
      <t>スウジ</t>
    </rPh>
    <rPh sb="2" eb="4">
      <t>ヨミカエ</t>
    </rPh>
    <phoneticPr fontId="5"/>
  </si>
  <si>
    <t>文字読替</t>
    <rPh sb="0" eb="2">
      <t>モジ</t>
    </rPh>
    <rPh sb="2" eb="4">
      <t>ヨミカエ</t>
    </rPh>
    <phoneticPr fontId="5"/>
  </si>
  <si>
    <t>地区読替</t>
    <rPh sb="0" eb="2">
      <t>チク</t>
    </rPh>
    <rPh sb="2" eb="4">
      <t>ヨミカエ</t>
    </rPh>
    <phoneticPr fontId="5"/>
  </si>
  <si>
    <t>①</t>
    <phoneticPr fontId="5"/>
  </si>
  <si>
    <t>1</t>
  </si>
  <si>
    <t>賃金・共済費</t>
    <rPh sb="0" eb="2">
      <t>チンギン</t>
    </rPh>
    <rPh sb="3" eb="5">
      <t>キョウサイ</t>
    </rPh>
    <rPh sb="5" eb="6">
      <t>ヒ</t>
    </rPh>
    <phoneticPr fontId="5"/>
  </si>
  <si>
    <t>申請者自己負担金</t>
  </si>
  <si>
    <t>補助事業者</t>
    <rPh sb="0" eb="2">
      <t>ホジョ</t>
    </rPh>
    <rPh sb="2" eb="4">
      <t>ジギョウ</t>
    </rPh>
    <rPh sb="4" eb="5">
      <t>シャ</t>
    </rPh>
    <phoneticPr fontId="5"/>
  </si>
  <si>
    <t>②</t>
    <phoneticPr fontId="5"/>
  </si>
  <si>
    <t>2</t>
  </si>
  <si>
    <t>作品借料</t>
    <rPh sb="0" eb="2">
      <t>サクヒン</t>
    </rPh>
    <rPh sb="2" eb="3">
      <t>カ</t>
    </rPh>
    <rPh sb="3" eb="4">
      <t>リョウ</t>
    </rPh>
    <phoneticPr fontId="5"/>
  </si>
  <si>
    <t>共催者等負担金</t>
  </si>
  <si>
    <t>補助事業者以外</t>
    <rPh sb="0" eb="2">
      <t>ホジョ</t>
    </rPh>
    <rPh sb="2" eb="4">
      <t>ジギョウ</t>
    </rPh>
    <rPh sb="4" eb="5">
      <t>シャ</t>
    </rPh>
    <rPh sb="5" eb="7">
      <t>イガイ</t>
    </rPh>
    <phoneticPr fontId="5"/>
  </si>
  <si>
    <t>③</t>
    <phoneticPr fontId="5"/>
  </si>
  <si>
    <t>3</t>
  </si>
  <si>
    <t>文芸費</t>
    <rPh sb="0" eb="2">
      <t>ブンゲイ</t>
    </rPh>
    <rPh sb="2" eb="3">
      <t>ヒ</t>
    </rPh>
    <phoneticPr fontId="5"/>
  </si>
  <si>
    <t>通信費</t>
    <rPh sb="0" eb="3">
      <t>ツウシンヒ</t>
    </rPh>
    <phoneticPr fontId="5"/>
  </si>
  <si>
    <t>寄附金・協賛金</t>
  </si>
  <si>
    <t>④</t>
    <phoneticPr fontId="5"/>
  </si>
  <si>
    <t>4</t>
  </si>
  <si>
    <t>会場費</t>
    <rPh sb="0" eb="2">
      <t>カイジョウ</t>
    </rPh>
    <rPh sb="2" eb="3">
      <t>ヒ</t>
    </rPh>
    <phoneticPr fontId="5"/>
  </si>
  <si>
    <t>補助金・助成金</t>
  </si>
  <si>
    <t>⑤</t>
    <phoneticPr fontId="5"/>
  </si>
  <si>
    <t>5</t>
  </si>
  <si>
    <t>運搬費</t>
    <rPh sb="0" eb="2">
      <t>ウンパン</t>
    </rPh>
    <rPh sb="2" eb="3">
      <t>ヒ</t>
    </rPh>
    <phoneticPr fontId="5"/>
  </si>
  <si>
    <t>⑥</t>
    <phoneticPr fontId="5"/>
  </si>
  <si>
    <t>6</t>
  </si>
  <si>
    <t>その他</t>
  </si>
  <si>
    <t>⑦</t>
    <phoneticPr fontId="5"/>
  </si>
  <si>
    <t>7</t>
  </si>
  <si>
    <t>⑧</t>
    <phoneticPr fontId="5"/>
  </si>
  <si>
    <t>8</t>
  </si>
  <si>
    <t>⑨</t>
    <phoneticPr fontId="5"/>
  </si>
  <si>
    <t>9</t>
  </si>
  <si>
    <t>⑩</t>
    <phoneticPr fontId="5"/>
  </si>
  <si>
    <t>10</t>
  </si>
  <si>
    <t>⑪</t>
    <phoneticPr fontId="5"/>
  </si>
  <si>
    <t>11</t>
  </si>
  <si>
    <t>⑫</t>
    <phoneticPr fontId="5"/>
  </si>
  <si>
    <t>12</t>
  </si>
  <si>
    <t>⑬</t>
    <phoneticPr fontId="5"/>
  </si>
  <si>
    <t>13</t>
  </si>
  <si>
    <t>⑭</t>
    <phoneticPr fontId="5"/>
  </si>
  <si>
    <t>14</t>
  </si>
  <si>
    <t>⑮</t>
    <phoneticPr fontId="5"/>
  </si>
  <si>
    <t>15</t>
  </si>
  <si>
    <t>⑯</t>
    <phoneticPr fontId="5"/>
  </si>
  <si>
    <t>16</t>
  </si>
  <si>
    <t>⑰</t>
    <phoneticPr fontId="5"/>
  </si>
  <si>
    <t>17</t>
  </si>
  <si>
    <t>⑱</t>
    <phoneticPr fontId="5"/>
  </si>
  <si>
    <t>18</t>
  </si>
  <si>
    <t>⑲</t>
    <phoneticPr fontId="5"/>
  </si>
  <si>
    <t>19</t>
  </si>
  <si>
    <t>⑳</t>
    <phoneticPr fontId="5"/>
  </si>
  <si>
    <t>20</t>
  </si>
  <si>
    <t>㉑</t>
    <phoneticPr fontId="5"/>
  </si>
  <si>
    <t>㉒</t>
    <phoneticPr fontId="5"/>
  </si>
  <si>
    <t>㉓</t>
    <phoneticPr fontId="5"/>
  </si>
  <si>
    <t>㉔</t>
    <phoneticPr fontId="5"/>
  </si>
  <si>
    <t>㉕</t>
    <phoneticPr fontId="5"/>
  </si>
  <si>
    <t>㉖</t>
    <phoneticPr fontId="5"/>
  </si>
  <si>
    <t>㉗</t>
    <phoneticPr fontId="5"/>
  </si>
  <si>
    <t>㉘</t>
    <phoneticPr fontId="5"/>
  </si>
  <si>
    <t>㉙</t>
    <phoneticPr fontId="5"/>
  </si>
  <si>
    <t>㉚</t>
    <phoneticPr fontId="5"/>
  </si>
  <si>
    <t>21</t>
  </si>
  <si>
    <t>22</t>
  </si>
  <si>
    <t>23</t>
  </si>
  <si>
    <t>24</t>
  </si>
  <si>
    <t>25</t>
  </si>
  <si>
    <t>26</t>
  </si>
  <si>
    <t>27</t>
  </si>
  <si>
    <t>28</t>
  </si>
  <si>
    <t>29</t>
  </si>
  <si>
    <t>30</t>
  </si>
  <si>
    <t>補助対象経費</t>
  </si>
  <si>
    <t>チケット収入</t>
    <rPh sb="4" eb="6">
      <t>シュウニュウ</t>
    </rPh>
    <phoneticPr fontId="1"/>
  </si>
  <si>
    <t>チケット収入</t>
    <rPh sb="4" eb="6">
      <t>シュウニュウ</t>
    </rPh>
    <phoneticPr fontId="5"/>
  </si>
  <si>
    <t>企画主催団体</t>
    <rPh sb="0" eb="2">
      <t>キカク</t>
    </rPh>
    <rPh sb="2" eb="4">
      <t>シュサイ</t>
    </rPh>
    <rPh sb="4" eb="6">
      <t>ダンタイ</t>
    </rPh>
    <phoneticPr fontId="5"/>
  </si>
  <si>
    <t>申請者自己負担金</t>
    <rPh sb="0" eb="3">
      <t>シンセイシャ</t>
    </rPh>
    <rPh sb="3" eb="5">
      <t>ジコ</t>
    </rPh>
    <rPh sb="5" eb="8">
      <t>フタンキン</t>
    </rPh>
    <phoneticPr fontId="1"/>
  </si>
  <si>
    <t>金額</t>
    <rPh sb="0" eb="2">
      <t>キンガク</t>
    </rPh>
    <phoneticPr fontId="5"/>
  </si>
  <si>
    <t>出演・音楽・文芸費</t>
  </si>
  <si>
    <t>委託費</t>
    <rPh sb="0" eb="2">
      <t>イタク</t>
    </rPh>
    <rPh sb="2" eb="3">
      <t>ヒ</t>
    </rPh>
    <phoneticPr fontId="5"/>
  </si>
  <si>
    <t>賃金・旅費・報償費</t>
  </si>
  <si>
    <t>雑役務費・消耗品費等</t>
  </si>
  <si>
    <t>小計（C）</t>
    <rPh sb="0" eb="2">
      <t>ショウケイ</t>
    </rPh>
    <phoneticPr fontId="5"/>
  </si>
  <si>
    <t>消費税及び地方消費税に係る
仕入控除税額</t>
    <rPh sb="0" eb="3">
      <t>ショウヒゼイ</t>
    </rPh>
    <rPh sb="3" eb="4">
      <t>オヨ</t>
    </rPh>
    <rPh sb="5" eb="7">
      <t>チホウ</t>
    </rPh>
    <rPh sb="7" eb="10">
      <t>ショウヒゼイ</t>
    </rPh>
    <rPh sb="11" eb="12">
      <t>カカワ</t>
    </rPh>
    <rPh sb="14" eb="16">
      <t>シイレ</t>
    </rPh>
    <rPh sb="16" eb="18">
      <t>コウジョ</t>
    </rPh>
    <rPh sb="18" eb="20">
      <t>ゼイガク</t>
    </rPh>
    <phoneticPr fontId="5"/>
  </si>
  <si>
    <t>2-31</t>
    <phoneticPr fontId="5"/>
  </si>
  <si>
    <t>舞台・会場・設営費</t>
    <phoneticPr fontId="5"/>
  </si>
  <si>
    <t>補助対象外経費</t>
    <phoneticPr fontId="5"/>
  </si>
  <si>
    <t>地域連携型</t>
    <rPh sb="0" eb="2">
      <t>チイキ</t>
    </rPh>
    <rPh sb="2" eb="4">
      <t>レンケイ</t>
    </rPh>
    <rPh sb="4" eb="5">
      <t>カタ</t>
    </rPh>
    <phoneticPr fontId="5"/>
  </si>
  <si>
    <t>クリーム色のセルをご記入ください</t>
    <rPh sb="4" eb="5">
      <t>イロ</t>
    </rPh>
    <rPh sb="10" eb="12">
      <t>キニュウ</t>
    </rPh>
    <phoneticPr fontId="5"/>
  </si>
  <si>
    <t>動画制作・配信費等</t>
    <rPh sb="0" eb="9">
      <t>ドウ</t>
    </rPh>
    <phoneticPr fontId="5"/>
  </si>
  <si>
    <t>動画配信費</t>
    <rPh sb="0" eb="2">
      <t>ドウガ</t>
    </rPh>
    <rPh sb="2" eb="4">
      <t>ハイシン</t>
    </rPh>
    <rPh sb="4" eb="5">
      <t>ヒ</t>
    </rPh>
    <phoneticPr fontId="5"/>
  </si>
  <si>
    <t>動画制作費</t>
    <rPh sb="0" eb="2">
      <t>ドウガ</t>
    </rPh>
    <rPh sb="2" eb="4">
      <t>セイサク</t>
    </rPh>
    <rPh sb="4" eb="5">
      <t>ヒ</t>
    </rPh>
    <phoneticPr fontId="5"/>
  </si>
  <si>
    <t>統括団体によるアートキャラバン事業（コロナ禍からの文化芸術活動の再興支援事業）</t>
    <rPh sb="0" eb="17">
      <t>トウ</t>
    </rPh>
    <rPh sb="17" eb="39">
      <t>コロナ</t>
    </rPh>
    <phoneticPr fontId="5"/>
  </si>
  <si>
    <t>運営体制</t>
    <phoneticPr fontId="5"/>
  </si>
  <si>
    <t xml:space="preserve">①観客・体験者数合計
②出演者・スタッフ数合計
</t>
    <rPh sb="1" eb="3">
      <t>カンキャク</t>
    </rPh>
    <rPh sb="4" eb="7">
      <t>タイケンシャ</t>
    </rPh>
    <rPh sb="7" eb="8">
      <t>スウ</t>
    </rPh>
    <rPh sb="8" eb="10">
      <t>ゴウケイ</t>
    </rPh>
    <rPh sb="13" eb="16">
      <t>シュツエンシャ</t>
    </rPh>
    <rPh sb="21" eb="22">
      <t>スウ</t>
    </rPh>
    <rPh sb="22" eb="24">
      <t>ゴウケイ</t>
    </rPh>
    <phoneticPr fontId="5"/>
  </si>
  <si>
    <t xml:space="preserve">①観客・体験者数
②出演者・スタッフ数
</t>
    <phoneticPr fontId="5"/>
  </si>
  <si>
    <t>（都道府県名記入）</t>
    <rPh sb="1" eb="5">
      <t>トドウフケン</t>
    </rPh>
    <rPh sb="5" eb="6">
      <t>メイ</t>
    </rPh>
    <rPh sb="6" eb="8">
      <t>キニュウ</t>
    </rPh>
    <phoneticPr fontId="5"/>
  </si>
  <si>
    <t>地域連携型「JAPAN LIVE YELL project」　実施計画書</t>
    <phoneticPr fontId="5"/>
  </si>
  <si>
    <t>地域連携型「JAPAN LIVE YELL project」地域企画申請</t>
    <rPh sb="30" eb="34">
      <t>チイキキカク</t>
    </rPh>
    <rPh sb="34" eb="36">
      <t>シンセイ</t>
    </rPh>
    <phoneticPr fontId="5"/>
  </si>
  <si>
    <t>【地域】事業設計</t>
    <rPh sb="1" eb="3">
      <t>チイキ</t>
    </rPh>
    <rPh sb="4" eb="8">
      <t>ジギョウセッケイ</t>
    </rPh>
    <phoneticPr fontId="5"/>
  </si>
  <si>
    <t>【地域】地域番号①</t>
    <rPh sb="1" eb="3">
      <t>チイキ</t>
    </rPh>
    <rPh sb="4" eb="8">
      <t>チイキバンゴウ</t>
    </rPh>
    <phoneticPr fontId="5"/>
  </si>
  <si>
    <t>内訳書2-1</t>
    <rPh sb="0" eb="3">
      <t>ウチワケショ</t>
    </rPh>
    <phoneticPr fontId="5"/>
  </si>
  <si>
    <t>項目</t>
    <rPh sb="0" eb="2">
      <t>コウモク</t>
    </rPh>
    <phoneticPr fontId="5"/>
  </si>
  <si>
    <t>✓</t>
    <phoneticPr fontId="5"/>
  </si>
  <si>
    <t>■記入・提出書類チェックリスト</t>
    <rPh sb="1" eb="3">
      <t>キニュウ</t>
    </rPh>
    <rPh sb="4" eb="8">
      <t>テイシュツショルイ</t>
    </rPh>
    <phoneticPr fontId="5"/>
  </si>
  <si>
    <t>提出方法</t>
    <rPh sb="0" eb="2">
      <t>テイシュツ</t>
    </rPh>
    <rPh sb="2" eb="4">
      <t>ホウホウ</t>
    </rPh>
    <phoneticPr fontId="5"/>
  </si>
  <si>
    <t>当エクセルをそのまま提出</t>
    <rPh sb="0" eb="1">
      <t>トウ</t>
    </rPh>
    <rPh sb="10" eb="12">
      <t>テイシュツ</t>
    </rPh>
    <phoneticPr fontId="5"/>
  </si>
  <si>
    <t>PDFを提出</t>
    <rPh sb="4" eb="6">
      <t>テイシュツ</t>
    </rPh>
    <phoneticPr fontId="5"/>
  </si>
  <si>
    <t>当エクセルの赤いシート「【地域】事業設計」に記入</t>
    <rPh sb="0" eb="1">
      <t>トウ</t>
    </rPh>
    <rPh sb="6" eb="7">
      <t>アカ</t>
    </rPh>
    <rPh sb="22" eb="24">
      <t>キニュウ</t>
    </rPh>
    <phoneticPr fontId="5"/>
  </si>
  <si>
    <t>当エクセルの赤いシートタブ確認「【地域】地域番号①」に記入</t>
    <rPh sb="0" eb="1">
      <t>トウ</t>
    </rPh>
    <rPh sb="6" eb="7">
      <t>アカ</t>
    </rPh>
    <rPh sb="13" eb="15">
      <t>カクニン</t>
    </rPh>
    <rPh sb="27" eb="29">
      <t>キニュウ</t>
    </rPh>
    <phoneticPr fontId="5"/>
  </si>
  <si>
    <t>当エクセルの赤いシートタブ確認「内訳書2-1」に記入</t>
    <rPh sb="0" eb="1">
      <t>トウ</t>
    </rPh>
    <rPh sb="6" eb="7">
      <t>アカ</t>
    </rPh>
    <rPh sb="13" eb="15">
      <t>カクニン</t>
    </rPh>
    <rPh sb="24" eb="26">
      <t>キニュウ</t>
    </rPh>
    <phoneticPr fontId="5"/>
  </si>
  <si>
    <t>■提出方法</t>
    <rPh sb="1" eb="3">
      <t>テイシュツ</t>
    </rPh>
    <rPh sb="3" eb="5">
      <t>ホウホウ</t>
    </rPh>
    <phoneticPr fontId="5"/>
  </si>
  <si>
    <t>全ての書類をメールで提出ください。</t>
    <rPh sb="0" eb="1">
      <t>スベ</t>
    </rPh>
    <rPh sb="3" eb="5">
      <t>ショルイ</t>
    </rPh>
    <rPh sb="10" eb="12">
      <t>テイシュツ</t>
    </rPh>
    <phoneticPr fontId="5"/>
  </si>
  <si>
    <t>■提出締切</t>
    <rPh sb="1" eb="3">
      <t>テイシュツ</t>
    </rPh>
    <rPh sb="3" eb="5">
      <t>シメキリ</t>
    </rPh>
    <phoneticPr fontId="5"/>
  </si>
  <si>
    <t>１．事業名称</t>
    <rPh sb="2" eb="4">
      <t>ジギョウ</t>
    </rPh>
    <rPh sb="4" eb="6">
      <t>メイショウ</t>
    </rPh>
    <phoneticPr fontId="5"/>
  </si>
  <si>
    <t>２．実施期間</t>
    <rPh sb="2" eb="4">
      <t>ジッシ</t>
    </rPh>
    <rPh sb="4" eb="6">
      <t>キカン</t>
    </rPh>
    <phoneticPr fontId="5"/>
  </si>
  <si>
    <t>主催共催団体名</t>
    <rPh sb="0" eb="2">
      <t>シュサイ</t>
    </rPh>
    <rPh sb="2" eb="4">
      <t>キョウサイ</t>
    </rPh>
    <rPh sb="4" eb="6">
      <t>ダンタイ</t>
    </rPh>
    <rPh sb="6" eb="7">
      <t>メイ</t>
    </rPh>
    <phoneticPr fontId="5"/>
  </si>
  <si>
    <t>協力団体名</t>
    <rPh sb="0" eb="5">
      <t>キョウリョクダンタイメイ</t>
    </rPh>
    <phoneticPr fontId="5"/>
  </si>
  <si>
    <t>協賛・他の助成等団体名</t>
    <rPh sb="0" eb="2">
      <t>キョウサン</t>
    </rPh>
    <rPh sb="3" eb="4">
      <t>タ</t>
    </rPh>
    <rPh sb="5" eb="7">
      <t>ジョセイ</t>
    </rPh>
    <rPh sb="7" eb="8">
      <t>トウ</t>
    </rPh>
    <rPh sb="8" eb="11">
      <t>ダンタイメイ</t>
    </rPh>
    <phoneticPr fontId="5"/>
  </si>
  <si>
    <t>　</t>
    <phoneticPr fontId="5"/>
  </si>
  <si>
    <t>大規模公演型との連携予定や、地域内での実施予定をご存じでしたらお書きください。</t>
    <rPh sb="8" eb="10">
      <t>レンケイ</t>
    </rPh>
    <rPh sb="10" eb="12">
      <t>ヨテイ</t>
    </rPh>
    <rPh sb="14" eb="17">
      <t>チイキナイ</t>
    </rPh>
    <phoneticPr fontId="5"/>
  </si>
  <si>
    <r>
      <rPr>
        <b/>
        <sz val="11"/>
        <rFont val="ＭＳ Ｐゴシック"/>
        <family val="3"/>
        <charset val="128"/>
      </rPr>
      <t xml:space="preserve">５．設定目標 </t>
    </r>
    <r>
      <rPr>
        <sz val="9"/>
        <rFont val="ＭＳ Ｐゴシック"/>
        <family val="3"/>
        <charset val="128"/>
      </rPr>
      <t>（取り組みの中で、どのような目標を設定しますか？）</t>
    </r>
    <rPh sb="2" eb="6">
      <t>セッテイモクヒョウ</t>
    </rPh>
    <rPh sb="8" eb="9">
      <t>ト</t>
    </rPh>
    <rPh sb="10" eb="11">
      <t>ク</t>
    </rPh>
    <rPh sb="13" eb="14">
      <t>ナカ</t>
    </rPh>
    <rPh sb="21" eb="23">
      <t>モクヒョウ</t>
    </rPh>
    <rPh sb="24" eb="26">
      <t>セッテイ</t>
    </rPh>
    <phoneticPr fontId="5"/>
  </si>
  <si>
    <r>
      <rPr>
        <b/>
        <sz val="11"/>
        <rFont val="ＭＳ Ｐゴシック"/>
        <family val="3"/>
        <charset val="128"/>
      </rPr>
      <t>６．指標と測定方法　</t>
    </r>
    <r>
      <rPr>
        <sz val="9"/>
        <rFont val="ＭＳ Ｐゴシック"/>
        <family val="3"/>
        <charset val="128"/>
      </rPr>
      <t>（目標に対する結果を、どのような指標でどう測りますか？）</t>
    </r>
    <rPh sb="2" eb="4">
      <t>シヒョウ</t>
    </rPh>
    <rPh sb="5" eb="9">
      <t>ソクテイホウホウ</t>
    </rPh>
    <rPh sb="11" eb="13">
      <t>モクヒョウ</t>
    </rPh>
    <rPh sb="14" eb="15">
      <t>タイ</t>
    </rPh>
    <rPh sb="17" eb="19">
      <t>ケッカ</t>
    </rPh>
    <rPh sb="26" eb="28">
      <t>シヒョウ</t>
    </rPh>
    <rPh sb="31" eb="32">
      <t>ハカ</t>
    </rPh>
    <phoneticPr fontId="5"/>
  </si>
  <si>
    <t>７．連携体制</t>
    <rPh sb="2" eb="6">
      <t>レンケイタイセイ</t>
    </rPh>
    <phoneticPr fontId="5"/>
  </si>
  <si>
    <t>11．そのほか工夫や重要点、これまでの成果や今後の展望などあればお書きください</t>
    <rPh sb="7" eb="9">
      <t>クフウ</t>
    </rPh>
    <rPh sb="10" eb="13">
      <t>ジュウヨウテン</t>
    </rPh>
    <rPh sb="19" eb="21">
      <t>セイカ</t>
    </rPh>
    <rPh sb="22" eb="24">
      <t>コンゴ</t>
    </rPh>
    <rPh sb="25" eb="27">
      <t>テンボウ</t>
    </rPh>
    <rPh sb="33" eb="34">
      <t>カ</t>
    </rPh>
    <phoneticPr fontId="5"/>
  </si>
  <si>
    <t>12．文化庁「アートキャラバン」の2022年度大規模公演型について</t>
    <rPh sb="3" eb="6">
      <t>ブンカチョウ</t>
    </rPh>
    <rPh sb="21" eb="23">
      <t>ネンド</t>
    </rPh>
    <rPh sb="23" eb="29">
      <t>ダイキボコウエンガタ</t>
    </rPh>
    <phoneticPr fontId="5"/>
  </si>
  <si>
    <t>【記入前にご確認ください】</t>
    <rPh sb="1" eb="3">
      <t>キニュウ</t>
    </rPh>
    <rPh sb="3" eb="4">
      <t>マエ</t>
    </rPh>
    <rPh sb="6" eb="8">
      <t>カクニン</t>
    </rPh>
    <phoneticPr fontId="5"/>
  </si>
  <si>
    <t>・記入欄が足りない場合は、行幅を縦に伸ばして欄を拡げてください。</t>
    <rPh sb="1" eb="4">
      <t>キニュウラン</t>
    </rPh>
    <rPh sb="5" eb="6">
      <t>タ</t>
    </rPh>
    <rPh sb="9" eb="11">
      <t>バアイ</t>
    </rPh>
    <rPh sb="13" eb="14">
      <t>ギョウ</t>
    </rPh>
    <rPh sb="14" eb="15">
      <t>ハバ</t>
    </rPh>
    <rPh sb="16" eb="17">
      <t>タテ</t>
    </rPh>
    <rPh sb="18" eb="19">
      <t>ノ</t>
    </rPh>
    <rPh sb="22" eb="23">
      <t>ラン</t>
    </rPh>
    <rPh sb="24" eb="25">
      <t>ヒロ</t>
    </rPh>
    <phoneticPr fontId="5"/>
  </si>
  <si>
    <t>・列幅（横幅）は変更しないでください。</t>
    <rPh sb="1" eb="2">
      <t>レツ</t>
    </rPh>
    <rPh sb="2" eb="3">
      <t>ハバ</t>
    </rPh>
    <rPh sb="4" eb="6">
      <t>ヨコハバ</t>
    </rPh>
    <rPh sb="8" eb="10">
      <t>ヘンコウ</t>
    </rPh>
    <phoneticPr fontId="5"/>
  </si>
  <si>
    <t>・または、セル内で改行（Alt＋Enter）して記入ください</t>
    <rPh sb="7" eb="8">
      <t>ナイ</t>
    </rPh>
    <rPh sb="9" eb="11">
      <t>カイギョウ</t>
    </rPh>
    <rPh sb="24" eb="26">
      <t>キニュウ</t>
    </rPh>
    <phoneticPr fontId="5"/>
  </si>
  <si>
    <t>①主催団体名（法人・実行委員会等／並び主催可）
②契約当事者（法人または実行委員会／原則１団体）
③会計責任者（法人／原則１団体）</t>
    <rPh sb="17" eb="18">
      <t>ナラ</t>
    </rPh>
    <rPh sb="19" eb="21">
      <t>シュサイ</t>
    </rPh>
    <rPh sb="21" eb="22">
      <t>カ</t>
    </rPh>
    <rPh sb="43" eb="45">
      <t>ゲンソク</t>
    </rPh>
    <rPh sb="46" eb="48">
      <t>ダンタイ</t>
    </rPh>
    <rPh sb="61" eb="63">
      <t>ゲンソク</t>
    </rPh>
    <rPh sb="64" eb="66">
      <t>ダンタイ</t>
    </rPh>
    <phoneticPr fontId="5"/>
  </si>
  <si>
    <t>契約当事者の団体概要・役員名簿</t>
    <rPh sb="0" eb="5">
      <t>ケイヤクトウジシャ</t>
    </rPh>
    <rPh sb="6" eb="10">
      <t>ダンタイガイヨウ</t>
    </rPh>
    <phoneticPr fontId="5"/>
  </si>
  <si>
    <t>【提出先】　caravan2022@geidankyo.or.jp</t>
    <rPh sb="1" eb="4">
      <t>テイシュツサキ</t>
    </rPh>
    <phoneticPr fontId="5"/>
  </si>
  <si>
    <t>直近２か年分</t>
    <rPh sb="0" eb="2">
      <t>チョッキン</t>
    </rPh>
    <rPh sb="4" eb="5">
      <t>ネン</t>
    </rPh>
    <rPh sb="5" eb="6">
      <t>ブン</t>
    </rPh>
    <phoneticPr fontId="5"/>
  </si>
  <si>
    <t>次の2つの直近２か年分
①損益計算書（正味財産増減計算書）
②貸借対照表</t>
    <rPh sb="0" eb="1">
      <t>ツギ</t>
    </rPh>
    <rPh sb="5" eb="7">
      <t>チョッキン</t>
    </rPh>
    <rPh sb="9" eb="11">
      <t>ネンブン</t>
    </rPh>
    <rPh sb="13" eb="15">
      <t>ソンエキ</t>
    </rPh>
    <rPh sb="15" eb="18">
      <t>ケイサンショ</t>
    </rPh>
    <rPh sb="19" eb="28">
      <t>ショウミザイサンゾウゲンケイサンショ</t>
    </rPh>
    <rPh sb="31" eb="36">
      <t>タイシャクタイショウヒョウ</t>
    </rPh>
    <phoneticPr fontId="5"/>
  </si>
  <si>
    <t>契約当事者の事業報告書</t>
    <rPh sb="6" eb="8">
      <t>ジギョウ</t>
    </rPh>
    <rPh sb="8" eb="11">
      <t>ホウコクショ</t>
    </rPh>
    <phoneticPr fontId="5"/>
  </si>
  <si>
    <t>契約当事者の決算書</t>
    <rPh sb="0" eb="2">
      <t>ケイヤク</t>
    </rPh>
    <rPh sb="2" eb="5">
      <t>トウジシャ</t>
    </rPh>
    <rPh sb="6" eb="9">
      <t>ケッサンショ</t>
    </rPh>
    <phoneticPr fontId="5"/>
  </si>
  <si>
    <r>
      <rPr>
        <b/>
        <sz val="11"/>
        <rFont val="ＭＳ Ｐゴシック"/>
        <family val="3"/>
        <charset val="128"/>
      </rPr>
      <t>３．地域課題と事業趣旨</t>
    </r>
    <r>
      <rPr>
        <b/>
        <sz val="9"/>
        <rFont val="ＭＳ Ｐゴシック"/>
        <family val="3"/>
        <charset val="128"/>
      </rPr>
      <t xml:space="preserve"> </t>
    </r>
    <r>
      <rPr>
        <sz val="9"/>
        <rFont val="ＭＳ Ｐゴシック"/>
        <family val="3"/>
        <charset val="128"/>
      </rPr>
      <t>（本事業で扱う地域課題を明記し、そのための事業趣旨や目的をお書きください）</t>
    </r>
    <rPh sb="2" eb="6">
      <t>チイキカダイ</t>
    </rPh>
    <rPh sb="7" eb="9">
      <t>ジギョウ</t>
    </rPh>
    <rPh sb="9" eb="11">
      <t>シュシ</t>
    </rPh>
    <rPh sb="13" eb="16">
      <t>ホンジギョウ</t>
    </rPh>
    <rPh sb="17" eb="18">
      <t>アツカ</t>
    </rPh>
    <rPh sb="19" eb="23">
      <t>チイキカダイ</t>
    </rPh>
    <rPh sb="24" eb="26">
      <t>メイキ</t>
    </rPh>
    <rPh sb="33" eb="35">
      <t>ジギョウ</t>
    </rPh>
    <rPh sb="35" eb="37">
      <t>シュシ</t>
    </rPh>
    <rPh sb="38" eb="40">
      <t>モクテキ</t>
    </rPh>
    <rPh sb="42" eb="43">
      <t>カ</t>
    </rPh>
    <phoneticPr fontId="5"/>
  </si>
  <si>
    <r>
      <rPr>
        <b/>
        <sz val="11"/>
        <rFont val="ＭＳ Ｐゴシック"/>
        <family val="3"/>
        <charset val="128"/>
      </rPr>
      <t>４．取組内容と効果</t>
    </r>
    <r>
      <rPr>
        <b/>
        <sz val="9"/>
        <rFont val="ＭＳ Ｐゴシック"/>
        <family val="3"/>
        <charset val="128"/>
      </rPr>
      <t xml:space="preserve"> </t>
    </r>
    <r>
      <rPr>
        <sz val="9"/>
        <rFont val="ＭＳ Ｐゴシック"/>
        <family val="3"/>
        <charset val="128"/>
      </rPr>
      <t>（上記の地域課題に対する取り組みの要点と、狙う効果をお書きください）</t>
    </r>
    <rPh sb="2" eb="6">
      <t>トリクミナイヨウ</t>
    </rPh>
    <rPh sb="7" eb="9">
      <t>コウカ</t>
    </rPh>
    <rPh sb="11" eb="13">
      <t>ジョウキ</t>
    </rPh>
    <rPh sb="14" eb="16">
      <t>チイキ</t>
    </rPh>
    <rPh sb="16" eb="18">
      <t>カダイ</t>
    </rPh>
    <rPh sb="19" eb="20">
      <t>タイ</t>
    </rPh>
    <rPh sb="22" eb="23">
      <t>ト</t>
    </rPh>
    <rPh sb="24" eb="25">
      <t>ク</t>
    </rPh>
    <rPh sb="27" eb="29">
      <t>ヨウテン</t>
    </rPh>
    <rPh sb="31" eb="32">
      <t>ネラ</t>
    </rPh>
    <rPh sb="33" eb="35">
      <t>コウカ</t>
    </rPh>
    <rPh sb="37" eb="38">
      <t>カ</t>
    </rPh>
    <phoneticPr fontId="5"/>
  </si>
  <si>
    <t>共通企画・経費</t>
    <rPh sb="0" eb="2">
      <t>キョウツウ</t>
    </rPh>
    <rPh sb="2" eb="4">
      <t>キカク</t>
    </rPh>
    <rPh sb="5" eb="7">
      <t>ケイヒ</t>
    </rPh>
    <phoneticPr fontId="5"/>
  </si>
  <si>
    <t>FAX</t>
    <phoneticPr fontId="5"/>
  </si>
  <si>
    <t>そのほか事業趣旨において重要な連携先（実演団体・文化施設・行政機関・異業種等への広がりなど）</t>
    <rPh sb="4" eb="8">
      <t>ジギョウシュシ</t>
    </rPh>
    <rPh sb="12" eb="14">
      <t>ジュウヨウ</t>
    </rPh>
    <rPh sb="15" eb="17">
      <t>レンケイ</t>
    </rPh>
    <rPh sb="17" eb="18">
      <t>サキ</t>
    </rPh>
    <rPh sb="19" eb="21">
      <t>ジツエン</t>
    </rPh>
    <rPh sb="21" eb="23">
      <t>ダンタイ</t>
    </rPh>
    <rPh sb="24" eb="26">
      <t>ブンカ</t>
    </rPh>
    <rPh sb="26" eb="28">
      <t>シセツ</t>
    </rPh>
    <rPh sb="29" eb="31">
      <t>ギョウセイ</t>
    </rPh>
    <rPh sb="31" eb="33">
      <t>キカン</t>
    </rPh>
    <rPh sb="34" eb="37">
      <t>イギョウシュ</t>
    </rPh>
    <rPh sb="37" eb="38">
      <t>トウ</t>
    </rPh>
    <rPh sb="40" eb="41">
      <t>ヒロ</t>
    </rPh>
    <phoneticPr fontId="5"/>
  </si>
  <si>
    <r>
      <rPr>
        <b/>
        <sz val="11"/>
        <rFont val="ＭＳ Ｐゴシック"/>
        <family val="3"/>
        <charset val="128"/>
      </rPr>
      <t xml:space="preserve">８．中核団体の機能強化 </t>
    </r>
    <r>
      <rPr>
        <sz val="9"/>
        <rFont val="ＭＳ Ｐゴシック"/>
        <family val="3"/>
        <charset val="128"/>
      </rPr>
      <t>（どの団体のどのような中核的機能をどう強化するか、取組みや工夫があればお書きください）</t>
    </r>
    <rPh sb="2" eb="6">
      <t>チュウカクダンタイ</t>
    </rPh>
    <rPh sb="7" eb="11">
      <t>キノウキョウカ</t>
    </rPh>
    <rPh sb="37" eb="39">
      <t>トリク</t>
    </rPh>
    <rPh sb="41" eb="43">
      <t>クフウ</t>
    </rPh>
    <rPh sb="48" eb="49">
      <t>カ</t>
    </rPh>
    <phoneticPr fontId="5"/>
  </si>
  <si>
    <r>
      <rPr>
        <b/>
        <sz val="11"/>
        <rFont val="ＭＳ Ｐゴシック"/>
        <family val="3"/>
        <charset val="128"/>
      </rPr>
      <t xml:space="preserve">９．連携団体の機能強化 </t>
    </r>
    <r>
      <rPr>
        <sz val="9"/>
        <rFont val="ＭＳ Ｐゴシック"/>
        <family val="3"/>
        <charset val="128"/>
      </rPr>
      <t>（どの団体のどのような能力・機能をどう強化するか、取組みや工夫があればお書きください）</t>
    </r>
    <rPh sb="2" eb="4">
      <t>レンケイ</t>
    </rPh>
    <rPh sb="4" eb="6">
      <t>ダンタイ</t>
    </rPh>
    <rPh sb="7" eb="11">
      <t>キノウキョウカ</t>
    </rPh>
    <rPh sb="23" eb="25">
      <t>ノウリョク</t>
    </rPh>
    <rPh sb="37" eb="38">
      <t>ト</t>
    </rPh>
    <rPh sb="38" eb="39">
      <t>ク</t>
    </rPh>
    <rPh sb="41" eb="43">
      <t>クフウ</t>
    </rPh>
    <rPh sb="48" eb="49">
      <t>カ</t>
    </rPh>
    <phoneticPr fontId="5"/>
  </si>
  <si>
    <t>連携の意義や成果を強化するための取り組みや工夫があればお書きください</t>
    <rPh sb="6" eb="8">
      <t>セイカ</t>
    </rPh>
    <rPh sb="16" eb="17">
      <t>ト</t>
    </rPh>
    <rPh sb="18" eb="19">
      <t>ク</t>
    </rPh>
    <rPh sb="28" eb="29">
      <t>カ</t>
    </rPh>
    <phoneticPr fontId="5"/>
  </si>
  <si>
    <r>
      <rPr>
        <b/>
        <sz val="11"/>
        <rFont val="ＭＳ Ｐゴシック"/>
        <family val="3"/>
        <charset val="128"/>
      </rPr>
      <t xml:space="preserve">10．専門的人材育成 </t>
    </r>
    <r>
      <rPr>
        <sz val="9"/>
        <rFont val="ＭＳ Ｐゴシック"/>
        <family val="3"/>
        <charset val="128"/>
      </rPr>
      <t>（OJTで誰が何を学ぶ機会・場をどのようにつくるか、取組みや工夫があればお書きください）</t>
    </r>
    <rPh sb="3" eb="6">
      <t>センモンテキ</t>
    </rPh>
    <rPh sb="41" eb="43">
      <t>クフウ</t>
    </rPh>
    <phoneticPr fontId="5"/>
  </si>
  <si>
    <t>予算書作成に当たっては、芸団協からの「開催地募集案内」を十分にご確認ください。</t>
    <rPh sb="0" eb="3">
      <t>ヨサンショ</t>
    </rPh>
    <rPh sb="3" eb="5">
      <t>サクセイ</t>
    </rPh>
    <rPh sb="6" eb="7">
      <t>ア</t>
    </rPh>
    <rPh sb="12" eb="15">
      <t>ゲイダンキョウ</t>
    </rPh>
    <rPh sb="19" eb="22">
      <t>カイサイチ</t>
    </rPh>
    <rPh sb="22" eb="24">
      <t>ボシュウ</t>
    </rPh>
    <rPh sb="24" eb="26">
      <t>アンナイ</t>
    </rPh>
    <rPh sb="28" eb="30">
      <t>ジュウブン</t>
    </rPh>
    <rPh sb="32" eb="34">
      <t>カクニン</t>
    </rPh>
    <phoneticPr fontId="5"/>
  </si>
  <si>
    <t>※文化庁から出されている募集要項は、補助事業者（採択された場合は芸団協）向けであり、</t>
    <rPh sb="1" eb="3">
      <t>ブンカ</t>
    </rPh>
    <rPh sb="3" eb="4">
      <t>チョウ</t>
    </rPh>
    <rPh sb="6" eb="7">
      <t>ダ</t>
    </rPh>
    <rPh sb="12" eb="16">
      <t>ボシュウヨウコウ</t>
    </rPh>
    <rPh sb="18" eb="23">
      <t>ホジョジギョウシャ</t>
    </rPh>
    <rPh sb="24" eb="26">
      <t>サイタク</t>
    </rPh>
    <rPh sb="29" eb="31">
      <t>バアイ</t>
    </rPh>
    <rPh sb="32" eb="35">
      <t>ゲイダンキョウ</t>
    </rPh>
    <rPh sb="36" eb="37">
      <t>ム</t>
    </rPh>
    <phoneticPr fontId="5"/>
  </si>
  <si>
    <t>芸団協から委託をする地域の実施主体に必ずしも当てはまらない内容がありますのでご注意ください。</t>
    <rPh sb="0" eb="3">
      <t>ゲイダンキョウ</t>
    </rPh>
    <rPh sb="5" eb="7">
      <t>イタク</t>
    </rPh>
    <rPh sb="10" eb="12">
      <t>チイキ</t>
    </rPh>
    <rPh sb="13" eb="17">
      <t>ジッシシュタイ</t>
    </rPh>
    <rPh sb="18" eb="19">
      <t>カナラ</t>
    </rPh>
    <rPh sb="22" eb="23">
      <t>ア</t>
    </rPh>
    <rPh sb="29" eb="31">
      <t>ナイヨウ</t>
    </rPh>
    <rPh sb="39" eb="41">
      <t>チュウイ</t>
    </rPh>
    <phoneticPr fontId="5"/>
  </si>
  <si>
    <t>契約当事者の定款（規約）</t>
    <rPh sb="0" eb="5">
      <t>ケイヤクトウジシャ</t>
    </rPh>
    <rPh sb="6" eb="8">
      <t>テイカン</t>
    </rPh>
    <rPh sb="7" eb="8">
      <t>キテイ</t>
    </rPh>
    <rPh sb="9" eb="11">
      <t>キヤク</t>
    </rPh>
    <phoneticPr fontId="5"/>
  </si>
  <si>
    <t>※「契約当事者」が実行委員会の場合は、「管理・会計責任者」である法人についても上記４～７を提出してください。</t>
    <rPh sb="2" eb="4">
      <t>ケイヤク</t>
    </rPh>
    <rPh sb="4" eb="7">
      <t>トウジシャ</t>
    </rPh>
    <rPh sb="9" eb="14">
      <t>ジッコウイインカイ</t>
    </rPh>
    <rPh sb="15" eb="17">
      <t>バアイ</t>
    </rPh>
    <rPh sb="20" eb="22">
      <t>カンリ</t>
    </rPh>
    <rPh sb="23" eb="25">
      <t>カイケイ</t>
    </rPh>
    <rPh sb="25" eb="28">
      <t>セキニンシャ</t>
    </rPh>
    <rPh sb="32" eb="34">
      <t>ホウジン</t>
    </rPh>
    <rPh sb="39" eb="41">
      <t>ジョウキ</t>
    </rPh>
    <rPh sb="45" eb="47">
      <t>テイシュツ</t>
    </rPh>
    <phoneticPr fontId="5"/>
  </si>
  <si>
    <t>2022年3月11日（金）10:00 必着</t>
    <rPh sb="4" eb="5">
      <t>ネン</t>
    </rPh>
    <rPh sb="6" eb="7">
      <t>ガツ</t>
    </rPh>
    <rPh sb="9" eb="10">
      <t>ニチ</t>
    </rPh>
    <rPh sb="11" eb="12">
      <t>キン</t>
    </rPh>
    <rPh sb="19" eb="21">
      <t>ヒッチャク</t>
    </rPh>
    <phoneticPr fontId="5"/>
  </si>
  <si>
    <t>当エクセル内の、シートタブが赤いシートに必要事項を記入の上、</t>
    <rPh sb="0" eb="1">
      <t>トウ</t>
    </rPh>
    <rPh sb="5" eb="6">
      <t>ナイ</t>
    </rPh>
    <rPh sb="14" eb="15">
      <t>アカ</t>
    </rPh>
    <rPh sb="20" eb="24">
      <t>ヒツヨウジコウ</t>
    </rPh>
    <rPh sb="25" eb="27">
      <t>キニュウ</t>
    </rPh>
    <rPh sb="28" eb="29">
      <t>ウエ</t>
    </rPh>
    <phoneticPr fontId="5"/>
  </si>
  <si>
    <t>当エクセルのままご提出ください。</t>
    <rPh sb="0" eb="1">
      <t>トウ</t>
    </rPh>
    <rPh sb="9" eb="11">
      <t>テイシュツ</t>
    </rPh>
    <phoneticPr fontId="5"/>
  </si>
  <si>
    <t>記入が必要なシートは、下記の３つです。</t>
    <rPh sb="0" eb="2">
      <t>キニュウ</t>
    </rPh>
    <rPh sb="3" eb="5">
      <t>ヒツヨウ</t>
    </rPh>
    <rPh sb="11" eb="13">
      <t>カキ</t>
    </rPh>
    <phoneticPr fontId="5"/>
  </si>
  <si>
    <t>赤いシートは、そのまま文化庁に提出する予定です。</t>
    <rPh sb="0" eb="1">
      <t>アカ</t>
    </rPh>
    <rPh sb="11" eb="14">
      <t>ブンカチョウ</t>
    </rPh>
    <rPh sb="15" eb="17">
      <t>テイシュツ</t>
    </rPh>
    <rPh sb="19" eb="21">
      <t>ヨテイ</t>
    </rPh>
    <phoneticPr fontId="5"/>
  </si>
  <si>
    <t>法人または実行委員会</t>
    <rPh sb="0" eb="2">
      <t>ホウジン</t>
    </rPh>
    <rPh sb="5" eb="10">
      <t>ジッコウイインカイ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</si>
</sst>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0_ "/>
    <numFmt numFmtId="177" formatCode="#,##0_ "/>
    <numFmt numFmtId="178" formatCode="#,##0;&quot;△ &quot;#,##0"/>
    <numFmt numFmtId="179" formatCode="General;;"/>
    <numFmt numFmtId="180" formatCode="#,##0.00;&quot;△ &quot;#,##0.00"/>
    <numFmt numFmtId="181" formatCode="General&quot;人&quot;"/>
    <numFmt numFmtId="182" formatCode="m/d;@"/>
  </numFmts>
  <fonts count="32" x14ac:knownFonts="1">
    <font>
      <sz val="11"/>
      <color theme="1"/>
      <name val="ＭＳ Ｐゴシック"/>
    </font>
    <font>
      <sz val="11"/>
      <color theme="1"/>
      <name val="ＭＳ Ｐゴシック"/>
      <family val="2"/>
      <charset val="128"/>
      <scheme val="minor"/>
    </font>
    <font>
      <sz val="11"/>
      <name val="ＭＳ Ｐゴシック"/>
      <family val="3"/>
      <charset val="128"/>
    </font>
    <font>
      <sz val="11"/>
      <color indexed="8"/>
      <name val="ＭＳ Ｐゴシック"/>
      <family val="3"/>
      <charset val="128"/>
    </font>
    <font>
      <sz val="11"/>
      <color theme="1"/>
      <name val="ＭＳ Ｐゴシック"/>
      <family val="3"/>
      <charset val="128"/>
    </font>
    <font>
      <sz val="6"/>
      <name val="ＭＳ Ｐゴシック"/>
      <family val="3"/>
      <charset val="128"/>
    </font>
    <font>
      <sz val="10"/>
      <name val="ＭＳ Ｐゴシック"/>
      <family val="3"/>
      <charset val="128"/>
    </font>
    <font>
      <b/>
      <sz val="10"/>
      <name val="ＭＳ Ｐゴシック"/>
      <family val="3"/>
      <charset val="128"/>
    </font>
    <font>
      <sz val="10"/>
      <color theme="1"/>
      <name val="ＭＳ Ｐゴシック"/>
      <family val="3"/>
      <charset val="128"/>
    </font>
    <font>
      <b/>
      <sz val="11"/>
      <color theme="1"/>
      <name val="ＭＳ Ｐゴシック"/>
      <family val="3"/>
      <charset val="128"/>
    </font>
    <font>
      <b/>
      <sz val="12"/>
      <name val="ＭＳ Ｐゴシック"/>
      <family val="3"/>
      <charset val="128"/>
    </font>
    <font>
      <b/>
      <sz val="11"/>
      <name val="ＭＳ Ｐゴシック"/>
      <family val="3"/>
      <charset val="128"/>
    </font>
    <font>
      <sz val="8"/>
      <name val="ＭＳ Ｐゴシック"/>
      <family val="3"/>
      <charset val="128"/>
    </font>
    <font>
      <b/>
      <sz val="9"/>
      <name val="ＭＳ Ｐゴシック"/>
      <family val="3"/>
      <charset val="128"/>
    </font>
    <font>
      <sz val="11"/>
      <color theme="1"/>
      <name val="ＭＳ Ｐゴシック"/>
      <family val="3"/>
      <charset val="128"/>
      <scheme val="minor"/>
    </font>
    <font>
      <sz val="11"/>
      <name val="ＭＳ Ｐゴシック"/>
      <family val="3"/>
      <charset val="128"/>
      <scheme val="minor"/>
    </font>
    <font>
      <sz val="18"/>
      <color theme="1"/>
      <name val="ＭＳ Ｐゴシック"/>
      <family val="3"/>
      <charset val="128"/>
    </font>
    <font>
      <sz val="22"/>
      <color theme="1"/>
      <name val="ＭＳ Ｐゴシック"/>
      <family val="3"/>
      <charset val="128"/>
    </font>
    <font>
      <sz val="24"/>
      <color theme="1"/>
      <name val="ＭＳ Ｐゴシック"/>
      <family val="3"/>
      <charset val="128"/>
    </font>
    <font>
      <sz val="11"/>
      <color theme="1"/>
      <name val="ＭＳ Ｐゴシック"/>
      <family val="2"/>
      <scheme val="minor"/>
    </font>
    <font>
      <b/>
      <sz val="9"/>
      <color theme="1"/>
      <name val="ＭＳ Ｐゴシック"/>
      <family val="3"/>
      <charset val="128"/>
    </font>
    <font>
      <b/>
      <sz val="16"/>
      <name val="ＭＳ Ｐゴシック"/>
      <family val="3"/>
      <charset val="128"/>
    </font>
    <font>
      <b/>
      <u/>
      <sz val="11"/>
      <name val="ＭＳ Ｐゴシック"/>
      <family val="3"/>
      <charset val="128"/>
      <scheme val="minor"/>
    </font>
    <font>
      <sz val="11"/>
      <color theme="2" tint="-0.249977111117893"/>
      <name val="ＭＳ Ｐゴシック"/>
      <family val="3"/>
      <charset val="128"/>
      <scheme val="minor"/>
    </font>
    <font>
      <b/>
      <sz val="14"/>
      <name val="ＭＳ Ｐゴシック"/>
      <family val="3"/>
      <charset val="128"/>
    </font>
    <font>
      <b/>
      <sz val="11"/>
      <name val="ＭＳ Ｐゴシック"/>
      <family val="3"/>
      <charset val="128"/>
      <scheme val="minor"/>
    </font>
    <font>
      <b/>
      <sz val="14"/>
      <color theme="1"/>
      <name val="ＭＳ Ｐゴシック"/>
      <family val="3"/>
      <charset val="128"/>
    </font>
    <font>
      <b/>
      <sz val="16"/>
      <color theme="1"/>
      <name val="ＭＳ Ｐゴシック"/>
      <family val="3"/>
      <charset val="128"/>
    </font>
    <font>
      <sz val="9"/>
      <name val="ＭＳ Ｐゴシック"/>
      <family val="3"/>
      <charset val="128"/>
    </font>
    <font>
      <sz val="12"/>
      <color theme="0"/>
      <name val="ＭＳ Ｐゴシック"/>
      <family val="3"/>
      <charset val="128"/>
    </font>
    <font>
      <sz val="14"/>
      <color theme="1"/>
      <name val="ＭＳ Ｐゴシック"/>
      <family val="3"/>
      <charset val="128"/>
    </font>
    <font>
      <b/>
      <sz val="14"/>
      <color rgb="FFFF0000"/>
      <name val="ＭＳ Ｐゴシック"/>
      <family val="3"/>
      <charset val="128"/>
    </font>
  </fonts>
  <fills count="13">
    <fill>
      <patternFill patternType="none"/>
    </fill>
    <fill>
      <patternFill patternType="gray125"/>
    </fill>
    <fill>
      <patternFill patternType="solid">
        <fgColor theme="9" tint="0.59999389629810485"/>
        <bgColor indexed="64"/>
      </patternFill>
    </fill>
    <fill>
      <patternFill patternType="solid">
        <fgColor rgb="FF99FFCC"/>
        <bgColor indexed="64"/>
      </patternFill>
    </fill>
    <fill>
      <patternFill patternType="solid">
        <fgColor theme="9"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FFFFCC"/>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rgb="FFFF0000"/>
        <bgColor indexed="64"/>
      </patternFill>
    </fill>
    <fill>
      <patternFill patternType="solid">
        <fgColor rgb="FFFFFF00"/>
        <bgColor indexed="64"/>
      </patternFill>
    </fill>
  </fills>
  <borders count="98">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hair">
        <color indexed="64"/>
      </left>
      <right style="hair">
        <color indexed="64"/>
      </right>
      <top style="thin">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hair">
        <color indexed="64"/>
      </left>
      <right style="hair">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right/>
      <top style="dotted">
        <color auto="1"/>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style="medium">
        <color indexed="64"/>
      </left>
      <right/>
      <top style="dotted">
        <color indexed="64"/>
      </top>
      <bottom/>
      <diagonal/>
    </border>
    <border>
      <left style="dotted">
        <color indexed="64"/>
      </left>
      <right/>
      <top style="thin">
        <color indexed="64"/>
      </top>
      <bottom/>
      <diagonal/>
    </border>
    <border>
      <left/>
      <right style="medium">
        <color indexed="64"/>
      </right>
      <top style="dotted">
        <color indexed="64"/>
      </top>
      <bottom/>
      <diagonal/>
    </border>
    <border>
      <left/>
      <right style="dotted">
        <color indexed="64"/>
      </right>
      <top/>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right style="medium">
        <color indexed="64"/>
      </right>
      <top style="thin">
        <color indexed="64"/>
      </top>
      <bottom style="dotted">
        <color indexed="64"/>
      </bottom>
      <diagonal/>
    </border>
    <border>
      <left/>
      <right style="dotted">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s>
  <cellStyleXfs count="26">
    <xf numFmtId="0" fontId="0" fillId="0" borderId="0">
      <alignment vertical="center"/>
    </xf>
    <xf numFmtId="38" fontId="2" fillId="0" borderId="0" applyFill="0" applyBorder="0" applyAlignment="0" applyProtection="0">
      <alignment vertical="center"/>
    </xf>
    <xf numFmtId="38" fontId="3" fillId="0" borderId="0" applyFill="0" applyBorder="0" applyAlignment="0" applyProtection="0">
      <alignment vertical="center"/>
    </xf>
    <xf numFmtId="38" fontId="3" fillId="0" borderId="0" applyFill="0" applyBorder="0" applyAlignment="0" applyProtection="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38" fontId="4" fillId="0" borderId="0" applyFill="0" applyBorder="0" applyAlignment="0" applyProtection="0">
      <alignment vertical="center"/>
    </xf>
    <xf numFmtId="0" fontId="14" fillId="0" borderId="0">
      <alignment vertical="center"/>
    </xf>
    <xf numFmtId="38" fontId="14" fillId="0" borderId="0" applyFont="0" applyFill="0" applyBorder="0" applyAlignment="0" applyProtection="0">
      <alignment vertical="center"/>
    </xf>
    <xf numFmtId="38" fontId="4"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4" fillId="0" borderId="0">
      <alignment vertical="center"/>
    </xf>
    <xf numFmtId="0" fontId="19" fillId="0" borderId="0"/>
  </cellStyleXfs>
  <cellXfs count="646">
    <xf numFmtId="0" fontId="0" fillId="0" borderId="0" xfId="0">
      <alignment vertical="center"/>
    </xf>
    <xf numFmtId="38" fontId="2" fillId="0" borderId="0" xfId="3" applyFont="1" applyFill="1" applyBorder="1" applyAlignment="1" applyProtection="1">
      <alignment horizontal="left" vertical="center" wrapText="1"/>
    </xf>
    <xf numFmtId="0" fontId="6" fillId="6" borderId="38" xfId="17" applyFont="1" applyFill="1" applyBorder="1" applyAlignment="1" applyProtection="1">
      <alignment horizontal="center" vertical="center" shrinkToFit="1"/>
      <protection locked="0"/>
    </xf>
    <xf numFmtId="0" fontId="8" fillId="0" borderId="0" xfId="10" applyFont="1">
      <alignment vertical="center"/>
    </xf>
    <xf numFmtId="0" fontId="8" fillId="0" borderId="0" xfId="10" applyFont="1" applyAlignment="1">
      <alignment vertical="center" shrinkToFit="1"/>
    </xf>
    <xf numFmtId="38" fontId="6" fillId="0" borderId="23" xfId="2" applyFont="1" applyFill="1" applyBorder="1" applyAlignment="1">
      <alignment horizontal="left" vertical="center" shrinkToFit="1"/>
    </xf>
    <xf numFmtId="38" fontId="6" fillId="0" borderId="24" xfId="2" applyFont="1" applyFill="1" applyBorder="1" applyAlignment="1">
      <alignment horizontal="left" vertical="center" shrinkToFit="1"/>
    </xf>
    <xf numFmtId="38" fontId="6" fillId="0" borderId="25" xfId="2" applyFont="1" applyFill="1" applyBorder="1" applyAlignment="1">
      <alignment horizontal="left" vertical="center" shrinkToFit="1"/>
    </xf>
    <xf numFmtId="38" fontId="6" fillId="0" borderId="2" xfId="2" applyFont="1" applyFill="1" applyBorder="1" applyAlignment="1">
      <alignment horizontal="left" vertical="center" shrinkToFit="1"/>
    </xf>
    <xf numFmtId="38" fontId="6" fillId="0" borderId="20" xfId="2" applyFont="1" applyFill="1" applyBorder="1" applyAlignment="1">
      <alignment horizontal="left" vertical="center" shrinkToFit="1"/>
    </xf>
    <xf numFmtId="38" fontId="6" fillId="0" borderId="3" xfId="2" applyFont="1" applyFill="1" applyBorder="1" applyAlignment="1">
      <alignment horizontal="left" vertical="center" shrinkToFit="1"/>
    </xf>
    <xf numFmtId="38" fontId="6" fillId="0" borderId="23" xfId="2" applyFont="1" applyFill="1" applyBorder="1" applyAlignment="1">
      <alignment vertical="center" shrinkToFit="1"/>
    </xf>
    <xf numFmtId="38" fontId="6" fillId="0" borderId="24" xfId="2" applyFont="1" applyFill="1" applyBorder="1" applyAlignment="1">
      <alignment vertical="center" shrinkToFit="1"/>
    </xf>
    <xf numFmtId="0" fontId="8" fillId="0" borderId="24" xfId="10" applyFont="1" applyBorder="1" applyAlignment="1">
      <alignment vertical="center" shrinkToFit="1"/>
    </xf>
    <xf numFmtId="0" fontId="8" fillId="0" borderId="25" xfId="10" applyFont="1" applyBorder="1" applyAlignment="1">
      <alignment vertical="center"/>
    </xf>
    <xf numFmtId="0" fontId="6" fillId="6" borderId="39" xfId="17" applyFont="1" applyFill="1" applyBorder="1" applyAlignment="1" applyProtection="1">
      <alignment horizontal="center" vertical="center" shrinkToFit="1"/>
      <protection locked="0"/>
    </xf>
    <xf numFmtId="0" fontId="8" fillId="0" borderId="23" xfId="10" applyFont="1" applyBorder="1">
      <alignment vertical="center"/>
    </xf>
    <xf numFmtId="0" fontId="8" fillId="0" borderId="25" xfId="10" applyFont="1" applyBorder="1">
      <alignment vertical="center"/>
    </xf>
    <xf numFmtId="178" fontId="6" fillId="7" borderId="38" xfId="3" applyNumberFormat="1" applyFont="1" applyFill="1" applyBorder="1" applyAlignment="1" applyProtection="1">
      <alignment vertical="center" shrinkToFit="1"/>
      <protection locked="0"/>
    </xf>
    <xf numFmtId="178" fontId="6" fillId="7" borderId="39" xfId="3" applyNumberFormat="1" applyFont="1" applyFill="1" applyBorder="1" applyAlignment="1" applyProtection="1">
      <alignment vertical="center" shrinkToFit="1"/>
      <protection locked="0"/>
    </xf>
    <xf numFmtId="38" fontId="6" fillId="4" borderId="22" xfId="2" applyFont="1" applyFill="1" applyBorder="1" applyAlignment="1">
      <alignment horizontal="center" vertical="center" shrinkToFit="1"/>
    </xf>
    <xf numFmtId="0" fontId="8" fillId="4" borderId="22" xfId="10" applyFont="1" applyFill="1" applyBorder="1" applyAlignment="1">
      <alignment horizontal="center" vertical="center"/>
    </xf>
    <xf numFmtId="0" fontId="8" fillId="4" borderId="22" xfId="10" applyFont="1" applyFill="1" applyBorder="1">
      <alignment vertical="center"/>
    </xf>
    <xf numFmtId="0" fontId="8" fillId="0" borderId="25" xfId="10" applyFont="1" applyBorder="1" applyAlignment="1">
      <alignment vertical="center" shrinkToFit="1"/>
    </xf>
    <xf numFmtId="0" fontId="11" fillId="5" borderId="4" xfId="17" applyFont="1" applyFill="1" applyBorder="1" applyAlignment="1" applyProtection="1">
      <alignment horizontal="center" vertical="center"/>
    </xf>
    <xf numFmtId="0" fontId="14" fillId="0" borderId="0" xfId="19" applyBorder="1" applyAlignment="1" applyProtection="1">
      <alignment vertical="center"/>
    </xf>
    <xf numFmtId="0" fontId="0" fillId="0" borderId="0" xfId="0" applyFill="1" applyProtection="1">
      <alignment vertical="center"/>
    </xf>
    <xf numFmtId="49" fontId="17" fillId="0" borderId="0" xfId="0" applyNumberFormat="1" applyFont="1" applyAlignment="1" applyProtection="1">
      <alignment horizontal="center" vertical="center" shrinkToFit="1"/>
    </xf>
    <xf numFmtId="38" fontId="2" fillId="0" borderId="0" xfId="18" applyFont="1" applyFill="1" applyProtection="1">
      <alignment vertical="center"/>
    </xf>
    <xf numFmtId="38" fontId="7" fillId="0" borderId="0" xfId="3" applyFont="1" applyFill="1" applyBorder="1" applyAlignment="1" applyProtection="1">
      <alignment horizontal="center" vertical="center"/>
    </xf>
    <xf numFmtId="38" fontId="11" fillId="0" borderId="0" xfId="3" applyFont="1" applyFill="1" applyProtection="1">
      <alignment vertical="center"/>
    </xf>
    <xf numFmtId="0" fontId="12" fillId="0" borderId="6" xfId="0" applyFont="1" applyFill="1" applyBorder="1" applyAlignment="1" applyProtection="1">
      <alignment horizontal="right" vertical="center" shrinkToFit="1"/>
    </xf>
    <xf numFmtId="0" fontId="7" fillId="7" borderId="42" xfId="17" applyFont="1" applyFill="1" applyBorder="1" applyAlignment="1" applyProtection="1">
      <alignment horizontal="center" vertical="center"/>
    </xf>
    <xf numFmtId="0" fontId="4" fillId="0" borderId="4" xfId="15" applyFont="1" applyBorder="1" applyAlignment="1" applyProtection="1">
      <alignment vertical="center"/>
    </xf>
    <xf numFmtId="0" fontId="13" fillId="7" borderId="4" xfId="0" applyFont="1" applyFill="1" applyBorder="1" applyAlignment="1" applyProtection="1">
      <alignment horizontal="center" vertical="center"/>
    </xf>
    <xf numFmtId="0" fontId="13" fillId="5" borderId="4" xfId="17" applyFont="1" applyFill="1" applyBorder="1" applyAlignment="1" applyProtection="1">
      <alignment horizontal="center" vertical="center"/>
    </xf>
    <xf numFmtId="0" fontId="13" fillId="7" borderId="4" xfId="17" applyFont="1" applyFill="1" applyBorder="1" applyAlignment="1" applyProtection="1">
      <alignment horizontal="center" vertical="center"/>
    </xf>
    <xf numFmtId="0" fontId="13" fillId="6" borderId="4" xfId="17" applyFont="1" applyFill="1" applyBorder="1" applyAlignment="1" applyProtection="1">
      <alignment horizontal="center" vertical="center"/>
    </xf>
    <xf numFmtId="38" fontId="7" fillId="4" borderId="7" xfId="3" applyFont="1" applyFill="1" applyBorder="1" applyAlignment="1" applyProtection="1">
      <alignment horizontal="center" vertical="center"/>
    </xf>
    <xf numFmtId="38" fontId="6" fillId="0" borderId="0" xfId="18" applyFont="1" applyFill="1" applyBorder="1" applyAlignment="1" applyProtection="1">
      <alignment horizontal="center" vertical="center"/>
    </xf>
    <xf numFmtId="38" fontId="2" fillId="0" borderId="0" xfId="18" applyFont="1" applyFill="1" applyAlignment="1" applyProtection="1">
      <alignment horizontal="right" vertical="center"/>
    </xf>
    <xf numFmtId="38" fontId="10" fillId="0" borderId="0" xfId="2" applyFont="1" applyFill="1" applyAlignment="1" applyProtection="1">
      <alignment horizontal="center" vertical="center" shrinkToFit="1"/>
    </xf>
    <xf numFmtId="38" fontId="10" fillId="0" borderId="0" xfId="2" applyFont="1" applyFill="1" applyAlignment="1" applyProtection="1">
      <alignment vertical="center"/>
    </xf>
    <xf numFmtId="180" fontId="6" fillId="7" borderId="38" xfId="3" applyNumberFormat="1" applyFont="1" applyFill="1" applyBorder="1" applyAlignment="1" applyProtection="1">
      <alignment horizontal="right" vertical="center" shrinkToFit="1"/>
      <protection locked="0"/>
    </xf>
    <xf numFmtId="180" fontId="6" fillId="7" borderId="38" xfId="3" applyNumberFormat="1" applyFont="1" applyFill="1" applyBorder="1" applyAlignment="1" applyProtection="1">
      <alignment vertical="center" shrinkToFit="1"/>
      <protection locked="0"/>
    </xf>
    <xf numFmtId="180" fontId="6" fillId="7" borderId="39" xfId="3" applyNumberFormat="1" applyFont="1" applyFill="1" applyBorder="1" applyAlignment="1" applyProtection="1">
      <alignment vertical="center" shrinkToFit="1"/>
      <protection locked="0"/>
    </xf>
    <xf numFmtId="0" fontId="6" fillId="5" borderId="38" xfId="17" applyFont="1" applyFill="1" applyBorder="1" applyAlignment="1" applyProtection="1">
      <alignment horizontal="center" vertical="center" shrinkToFit="1"/>
      <protection locked="0"/>
    </xf>
    <xf numFmtId="0" fontId="6" fillId="5" borderId="38" xfId="17" applyFont="1" applyFill="1" applyBorder="1" applyAlignment="1" applyProtection="1">
      <alignment vertical="center" shrinkToFit="1"/>
      <protection locked="0"/>
    </xf>
    <xf numFmtId="0" fontId="6" fillId="0" borderId="38" xfId="17" applyFont="1" applyFill="1" applyBorder="1" applyAlignment="1" applyProtection="1">
      <alignment horizontal="center" vertical="center" shrinkToFit="1"/>
      <protection locked="0"/>
    </xf>
    <xf numFmtId="0" fontId="4" fillId="0" borderId="38" xfId="15" applyFont="1" applyBorder="1" applyProtection="1">
      <alignment vertical="center"/>
      <protection locked="0"/>
    </xf>
    <xf numFmtId="0" fontId="4" fillId="0" borderId="39" xfId="15" applyFont="1" applyBorder="1" applyProtection="1">
      <alignment vertical="center"/>
      <protection locked="0"/>
    </xf>
    <xf numFmtId="0" fontId="6" fillId="5" borderId="39" xfId="17" applyFont="1" applyFill="1" applyBorder="1" applyAlignment="1" applyProtection="1">
      <alignment vertical="center" shrinkToFit="1"/>
      <protection locked="0"/>
    </xf>
    <xf numFmtId="0" fontId="6" fillId="0" borderId="39" xfId="17" applyFont="1" applyFill="1" applyBorder="1" applyAlignment="1" applyProtection="1">
      <alignment horizontal="center" vertical="center" shrinkToFit="1"/>
      <protection locked="0"/>
    </xf>
    <xf numFmtId="0" fontId="6" fillId="0" borderId="0" xfId="17" applyFont="1" applyFill="1" applyBorder="1" applyAlignment="1" applyProtection="1">
      <alignment vertical="center" shrinkToFit="1"/>
    </xf>
    <xf numFmtId="0" fontId="6" fillId="7" borderId="36" xfId="17" applyFont="1" applyFill="1" applyBorder="1" applyAlignment="1" applyProtection="1">
      <alignment vertical="center" wrapText="1"/>
      <protection locked="0"/>
    </xf>
    <xf numFmtId="0" fontId="8" fillId="7" borderId="36" xfId="15" applyFont="1" applyFill="1" applyBorder="1" applyAlignment="1" applyProtection="1">
      <alignment vertical="center" wrapText="1"/>
      <protection locked="0"/>
    </xf>
    <xf numFmtId="0" fontId="8" fillId="7" borderId="37" xfId="15" applyFont="1" applyFill="1" applyBorder="1" applyAlignment="1" applyProtection="1">
      <alignment vertical="center" wrapText="1"/>
      <protection locked="0"/>
    </xf>
    <xf numFmtId="0" fontId="14" fillId="0" borderId="0" xfId="19" applyFont="1" applyFill="1" applyBorder="1" applyAlignment="1" applyProtection="1">
      <alignment vertical="center"/>
    </xf>
    <xf numFmtId="0" fontId="14" fillId="0" borderId="0" xfId="19" applyFill="1" applyProtection="1">
      <alignment vertical="center"/>
    </xf>
    <xf numFmtId="0" fontId="6" fillId="7" borderId="37" xfId="17" applyFont="1" applyFill="1" applyBorder="1" applyAlignment="1" applyProtection="1">
      <alignment vertical="center" wrapText="1"/>
      <protection locked="0"/>
    </xf>
    <xf numFmtId="0" fontId="6" fillId="5" borderId="39" xfId="17" applyFont="1" applyFill="1" applyBorder="1" applyAlignment="1" applyProtection="1">
      <alignment horizontal="center" vertical="center" shrinkToFit="1"/>
      <protection locked="0"/>
    </xf>
    <xf numFmtId="0" fontId="2" fillId="0" borderId="0" xfId="0" applyFont="1">
      <alignment vertical="center"/>
    </xf>
    <xf numFmtId="0" fontId="2" fillId="0" borderId="0" xfId="0" applyFont="1" applyAlignment="1">
      <alignment vertical="center"/>
    </xf>
    <xf numFmtId="0" fontId="2" fillId="0" borderId="5" xfId="0" applyFont="1" applyBorder="1">
      <alignment vertical="center"/>
    </xf>
    <xf numFmtId="0" fontId="2" fillId="0" borderId="5" xfId="0" applyFont="1" applyBorder="1" applyAlignment="1">
      <alignment vertical="center"/>
    </xf>
    <xf numFmtId="0" fontId="2" fillId="0" borderId="0" xfId="0" applyFont="1" applyBorder="1">
      <alignment vertical="center"/>
    </xf>
    <xf numFmtId="0" fontId="2" fillId="0" borderId="0" xfId="0" applyFont="1" applyBorder="1" applyAlignment="1">
      <alignment vertical="center"/>
    </xf>
    <xf numFmtId="0" fontId="15" fillId="0" borderId="0" xfId="24" applyFont="1">
      <alignment vertical="center"/>
    </xf>
    <xf numFmtId="0" fontId="8" fillId="0" borderId="23" xfId="10" applyFont="1" applyBorder="1" applyAlignment="1">
      <alignment vertical="center" shrinkToFit="1"/>
    </xf>
    <xf numFmtId="38" fontId="6" fillId="0" borderId="7" xfId="18" applyFont="1" applyFill="1" applyBorder="1" applyAlignment="1" applyProtection="1">
      <alignment vertical="center"/>
    </xf>
    <xf numFmtId="179" fontId="2" fillId="0" borderId="0" xfId="3" applyNumberFormat="1" applyFont="1" applyFill="1" applyBorder="1" applyAlignment="1" applyProtection="1">
      <alignment vertical="center" wrapText="1"/>
    </xf>
    <xf numFmtId="0" fontId="6" fillId="7" borderId="60" xfId="17" applyFont="1" applyFill="1" applyBorder="1" applyAlignment="1" applyProtection="1">
      <alignment vertical="center" wrapText="1"/>
      <protection locked="0"/>
    </xf>
    <xf numFmtId="0" fontId="6" fillId="5" borderId="61" xfId="17" applyFont="1" applyFill="1" applyBorder="1" applyAlignment="1" applyProtection="1">
      <alignment horizontal="center" vertical="center" shrinkToFit="1"/>
      <protection locked="0"/>
    </xf>
    <xf numFmtId="180" fontId="6" fillId="7" borderId="61" xfId="3" applyNumberFormat="1" applyFont="1" applyFill="1" applyBorder="1" applyAlignment="1" applyProtection="1">
      <alignment horizontal="right" vertical="center" shrinkToFit="1"/>
      <protection locked="0"/>
    </xf>
    <xf numFmtId="0" fontId="6" fillId="6" borderId="61" xfId="17" applyFont="1" applyFill="1" applyBorder="1" applyAlignment="1" applyProtection="1">
      <alignment horizontal="center" vertical="center" shrinkToFit="1"/>
      <protection locked="0"/>
    </xf>
    <xf numFmtId="0" fontId="6" fillId="5" borderId="61" xfId="17" applyFont="1" applyFill="1" applyBorder="1" applyAlignment="1" applyProtection="1">
      <alignment vertical="center" shrinkToFit="1"/>
      <protection locked="0"/>
    </xf>
    <xf numFmtId="180" fontId="6" fillId="7" borderId="61" xfId="3" applyNumberFormat="1" applyFont="1" applyFill="1" applyBorder="1" applyAlignment="1" applyProtection="1">
      <alignment vertical="center" shrinkToFit="1"/>
      <protection locked="0"/>
    </xf>
    <xf numFmtId="178" fontId="6" fillId="7" borderId="61" xfId="3" applyNumberFormat="1" applyFont="1" applyFill="1" applyBorder="1" applyAlignment="1" applyProtection="1">
      <alignment vertical="center" shrinkToFit="1"/>
      <protection locked="0"/>
    </xf>
    <xf numFmtId="180" fontId="6" fillId="7" borderId="39" xfId="3" applyNumberFormat="1" applyFont="1" applyFill="1" applyBorder="1" applyAlignment="1" applyProtection="1">
      <alignment horizontal="right" vertical="center" shrinkToFit="1"/>
      <protection locked="0"/>
    </xf>
    <xf numFmtId="0" fontId="8" fillId="7" borderId="60" xfId="15" applyFont="1" applyFill="1" applyBorder="1" applyAlignment="1" applyProtection="1">
      <alignment vertical="center" wrapText="1"/>
      <protection locked="0"/>
    </xf>
    <xf numFmtId="0" fontId="4" fillId="0" borderId="61" xfId="15" applyFont="1" applyBorder="1" applyProtection="1">
      <alignment vertical="center"/>
      <protection locked="0"/>
    </xf>
    <xf numFmtId="0" fontId="6" fillId="5" borderId="61" xfId="0" applyFont="1" applyFill="1" applyBorder="1" applyAlignment="1" applyProtection="1">
      <alignment vertical="center" shrinkToFit="1"/>
      <protection locked="0"/>
    </xf>
    <xf numFmtId="0" fontId="6" fillId="6" borderId="61" xfId="0" applyFont="1" applyFill="1" applyBorder="1" applyAlignment="1" applyProtection="1">
      <alignment horizontal="center" vertical="center" shrinkToFit="1"/>
      <protection locked="0"/>
    </xf>
    <xf numFmtId="0" fontId="4" fillId="0" borderId="0" xfId="4" applyFont="1" applyAlignment="1">
      <alignment horizontal="centerContinuous" vertical="center"/>
    </xf>
    <xf numFmtId="0" fontId="4" fillId="0" borderId="0" xfId="4" applyAlignment="1">
      <alignment horizontal="centerContinuous" vertical="center"/>
    </xf>
    <xf numFmtId="0" fontId="4" fillId="0" borderId="0" xfId="4">
      <alignment vertical="center"/>
    </xf>
    <xf numFmtId="0" fontId="4" fillId="0" borderId="0" xfId="4" applyFont="1">
      <alignment vertical="center"/>
    </xf>
    <xf numFmtId="49" fontId="15" fillId="0" borderId="0" xfId="24" applyNumberFormat="1" applyFont="1">
      <alignment vertical="center"/>
    </xf>
    <xf numFmtId="38" fontId="6" fillId="0" borderId="1" xfId="18" applyFont="1" applyFill="1" applyBorder="1" applyAlignment="1" applyProtection="1">
      <alignment vertical="center"/>
    </xf>
    <xf numFmtId="38" fontId="2" fillId="0" borderId="30" xfId="18" applyFont="1" applyFill="1" applyBorder="1" applyAlignment="1" applyProtection="1">
      <alignment vertical="center"/>
    </xf>
    <xf numFmtId="38" fontId="2" fillId="0" borderId="21" xfId="18" applyFont="1" applyFill="1" applyBorder="1" applyAlignment="1" applyProtection="1">
      <alignment horizontal="center" vertical="center" textRotation="255"/>
    </xf>
    <xf numFmtId="38" fontId="2" fillId="0" borderId="0" xfId="18" applyFont="1" applyFill="1" applyBorder="1" applyProtection="1">
      <alignment vertical="center"/>
    </xf>
    <xf numFmtId="38" fontId="6" fillId="0" borderId="21" xfId="18" applyFont="1" applyFill="1" applyBorder="1" applyAlignment="1" applyProtection="1">
      <alignment vertical="center"/>
    </xf>
    <xf numFmtId="38" fontId="2" fillId="0" borderId="0" xfId="18" applyFont="1" applyFill="1" applyBorder="1" applyAlignment="1" applyProtection="1">
      <alignment vertical="center"/>
    </xf>
    <xf numFmtId="38" fontId="2" fillId="0" borderId="21" xfId="18" applyFont="1" applyFill="1" applyBorder="1" applyAlignment="1" applyProtection="1">
      <alignment vertical="center"/>
    </xf>
    <xf numFmtId="38" fontId="2" fillId="0" borderId="0" xfId="18" applyFont="1" applyFill="1" applyBorder="1" applyAlignment="1" applyProtection="1">
      <alignment vertical="center" textRotation="255"/>
    </xf>
    <xf numFmtId="0" fontId="6" fillId="0" borderId="61" xfId="0" applyFont="1" applyFill="1" applyBorder="1" applyAlignment="1" applyProtection="1">
      <alignment vertical="center" shrinkToFit="1"/>
      <protection locked="0"/>
    </xf>
    <xf numFmtId="0" fontId="6" fillId="5" borderId="38" xfId="0" applyFont="1" applyFill="1" applyBorder="1" applyAlignment="1" applyProtection="1">
      <alignment vertical="center" shrinkToFit="1"/>
      <protection locked="0"/>
    </xf>
    <xf numFmtId="0" fontId="6" fillId="6" borderId="38" xfId="0" applyFont="1" applyFill="1" applyBorder="1" applyAlignment="1" applyProtection="1">
      <alignment horizontal="center" vertical="center" shrinkToFit="1"/>
      <protection locked="0"/>
    </xf>
    <xf numFmtId="0" fontId="6" fillId="5" borderId="39" xfId="0" applyFont="1" applyFill="1" applyBorder="1" applyAlignment="1" applyProtection="1">
      <alignment vertical="center" shrinkToFit="1"/>
      <protection locked="0"/>
    </xf>
    <xf numFmtId="0" fontId="6" fillId="6" borderId="39" xfId="0" applyFont="1" applyFill="1" applyBorder="1" applyAlignment="1" applyProtection="1">
      <alignment horizontal="center" vertical="center" shrinkToFit="1"/>
      <protection locked="0"/>
    </xf>
    <xf numFmtId="0" fontId="0" fillId="0" borderId="5" xfId="0" applyBorder="1" applyAlignment="1" applyProtection="1">
      <alignment vertical="center"/>
    </xf>
    <xf numFmtId="38" fontId="2" fillId="0" borderId="20" xfId="18" applyFont="1" applyFill="1" applyBorder="1" applyAlignment="1" applyProtection="1">
      <alignment vertical="center"/>
    </xf>
    <xf numFmtId="38" fontId="6" fillId="0" borderId="20" xfId="18" applyFont="1" applyFill="1" applyBorder="1" applyAlignment="1" applyProtection="1">
      <alignment vertical="center"/>
    </xf>
    <xf numFmtId="0" fontId="8" fillId="0" borderId="0" xfId="0" applyFont="1" applyFill="1" applyBorder="1" applyAlignment="1" applyProtection="1">
      <alignment vertical="center"/>
    </xf>
    <xf numFmtId="0" fontId="0" fillId="0" borderId="0" xfId="0" applyFill="1" applyBorder="1" applyAlignment="1" applyProtection="1">
      <alignment vertical="center"/>
    </xf>
    <xf numFmtId="178" fontId="8" fillId="0" borderId="0" xfId="0" applyNumberFormat="1" applyFont="1" applyFill="1" applyBorder="1" applyAlignment="1" applyProtection="1">
      <alignment vertical="center" shrinkToFit="1"/>
    </xf>
    <xf numFmtId="38" fontId="6" fillId="0" borderId="82" xfId="3" applyFont="1" applyFill="1" applyBorder="1" applyAlignment="1" applyProtection="1">
      <alignment horizontal="center" vertical="center" shrinkToFit="1"/>
      <protection locked="0"/>
    </xf>
    <xf numFmtId="0" fontId="15" fillId="0" borderId="0" xfId="24" applyFont="1" applyProtection="1">
      <alignment vertical="center"/>
    </xf>
    <xf numFmtId="0" fontId="23" fillId="0" borderId="0" xfId="24" applyFont="1" applyProtection="1">
      <alignment vertical="center"/>
    </xf>
    <xf numFmtId="0" fontId="15" fillId="0" borderId="0" xfId="24" applyFont="1" applyBorder="1" applyProtection="1">
      <alignment vertical="center"/>
    </xf>
    <xf numFmtId="0" fontId="15" fillId="0" borderId="14" xfId="24" applyFont="1" applyBorder="1" applyProtection="1">
      <alignment vertical="center"/>
    </xf>
    <xf numFmtId="0" fontId="15" fillId="0" borderId="17" xfId="24" applyFont="1" applyBorder="1" applyProtection="1">
      <alignment vertical="center"/>
    </xf>
    <xf numFmtId="0" fontId="15" fillId="0" borderId="17" xfId="24" applyFont="1" applyBorder="1" applyAlignment="1" applyProtection="1">
      <alignment horizontal="left" vertical="center" wrapText="1"/>
    </xf>
    <xf numFmtId="0" fontId="15" fillId="0" borderId="0" xfId="24" applyFont="1" applyBorder="1" applyAlignment="1" applyProtection="1">
      <alignment horizontal="center" vertical="top" wrapText="1"/>
    </xf>
    <xf numFmtId="0" fontId="15" fillId="0" borderId="17" xfId="24" applyFont="1" applyBorder="1" applyAlignment="1" applyProtection="1">
      <alignment horizontal="center" vertical="top" wrapText="1"/>
    </xf>
    <xf numFmtId="0" fontId="0" fillId="0" borderId="0" xfId="15" applyFont="1" applyProtection="1">
      <alignment vertical="center"/>
    </xf>
    <xf numFmtId="49" fontId="16" fillId="0" borderId="0" xfId="0" applyNumberFormat="1" applyFont="1" applyAlignment="1" applyProtection="1">
      <alignment horizontal="center" vertical="center" shrinkToFit="1"/>
    </xf>
    <xf numFmtId="38" fontId="7" fillId="4" borderId="7" xfId="3" applyFont="1" applyFill="1" applyBorder="1" applyAlignment="1" applyProtection="1">
      <alignment horizontal="center" vertical="center" wrapText="1"/>
    </xf>
    <xf numFmtId="38" fontId="21" fillId="0" borderId="0" xfId="3" applyFont="1" applyFill="1" applyBorder="1" applyAlignment="1" applyProtection="1">
      <alignment vertical="center"/>
    </xf>
    <xf numFmtId="0" fontId="0" fillId="0" borderId="0" xfId="0" applyProtection="1">
      <alignment vertical="center"/>
    </xf>
    <xf numFmtId="0" fontId="4" fillId="0" borderId="0" xfId="17" applyBorder="1" applyAlignment="1" applyProtection="1">
      <alignment vertical="center" wrapText="1"/>
    </xf>
    <xf numFmtId="38" fontId="11" fillId="0" borderId="0" xfId="3" applyFont="1" applyFill="1" applyBorder="1" applyAlignment="1" applyProtection="1">
      <alignment horizontal="center" vertical="center" wrapText="1"/>
    </xf>
    <xf numFmtId="0" fontId="0" fillId="0" borderId="0" xfId="17" applyFont="1" applyAlignment="1" applyProtection="1">
      <alignment vertical="center" wrapText="1"/>
    </xf>
    <xf numFmtId="38" fontId="11" fillId="0" borderId="0" xfId="18" applyFont="1" applyFill="1" applyAlignment="1" applyProtection="1">
      <alignment vertical="center" wrapText="1"/>
    </xf>
    <xf numFmtId="178" fontId="0" fillId="0" borderId="22" xfId="0" applyNumberFormat="1" applyFill="1" applyBorder="1" applyProtection="1">
      <alignment vertical="center"/>
    </xf>
    <xf numFmtId="38" fontId="6" fillId="0" borderId="0" xfId="3" applyFont="1" applyFill="1" applyAlignment="1" applyProtection="1">
      <alignment horizontal="center" vertical="center"/>
    </xf>
    <xf numFmtId="38" fontId="7" fillId="0" borderId="62" xfId="3" applyFont="1" applyFill="1" applyBorder="1" applyAlignment="1" applyProtection="1">
      <alignment horizontal="center" vertical="center"/>
    </xf>
    <xf numFmtId="38" fontId="7" fillId="4" borderId="4" xfId="3" applyFont="1" applyFill="1" applyBorder="1" applyAlignment="1" applyProtection="1">
      <alignment horizontal="center" vertical="center"/>
    </xf>
    <xf numFmtId="0" fontId="8" fillId="0" borderId="47" xfId="15" applyNumberFormat="1" applyFont="1" applyBorder="1" applyAlignment="1" applyProtection="1">
      <alignment horizontal="center" vertical="center"/>
    </xf>
    <xf numFmtId="0" fontId="6" fillId="0" borderId="61" xfId="17" applyFont="1" applyFill="1" applyBorder="1" applyAlignment="1" applyProtection="1">
      <alignment horizontal="center" vertical="center" shrinkToFit="1"/>
    </xf>
    <xf numFmtId="178" fontId="6" fillId="4" borderId="51" xfId="17" applyNumberFormat="1" applyFont="1" applyFill="1" applyBorder="1" applyAlignment="1" applyProtection="1">
      <alignment vertical="center" shrinkToFit="1"/>
    </xf>
    <xf numFmtId="0" fontId="8" fillId="0" borderId="34" xfId="15" applyNumberFormat="1" applyFont="1" applyBorder="1" applyAlignment="1" applyProtection="1">
      <alignment horizontal="center" vertical="center"/>
    </xf>
    <xf numFmtId="0" fontId="6" fillId="0" borderId="38" xfId="17" applyFont="1" applyFill="1" applyBorder="1" applyAlignment="1" applyProtection="1">
      <alignment horizontal="center" vertical="center" shrinkToFit="1"/>
    </xf>
    <xf numFmtId="178" fontId="6" fillId="4" borderId="49" xfId="17" applyNumberFormat="1" applyFont="1" applyFill="1" applyBorder="1" applyAlignment="1" applyProtection="1">
      <alignment vertical="center" shrinkToFit="1"/>
    </xf>
    <xf numFmtId="0" fontId="8" fillId="0" borderId="35" xfId="15" applyNumberFormat="1" applyFont="1" applyBorder="1" applyAlignment="1" applyProtection="1">
      <alignment horizontal="center" vertical="center"/>
    </xf>
    <xf numFmtId="0" fontId="6" fillId="0" borderId="39" xfId="17" applyFont="1" applyFill="1" applyBorder="1" applyAlignment="1" applyProtection="1">
      <alignment horizontal="center" vertical="center" shrinkToFit="1"/>
    </xf>
    <xf numFmtId="178" fontId="6" fillId="4" borderId="53" xfId="17" applyNumberFormat="1" applyFont="1" applyFill="1" applyBorder="1" applyAlignment="1" applyProtection="1">
      <alignment vertical="center" shrinkToFit="1"/>
    </xf>
    <xf numFmtId="0" fontId="0" fillId="0" borderId="0" xfId="0" applyFill="1" applyAlignment="1" applyProtection="1">
      <alignment vertical="center"/>
    </xf>
    <xf numFmtId="0" fontId="0" fillId="0" borderId="0" xfId="15" applyFont="1" applyAlignment="1" applyProtection="1">
      <alignment vertical="center"/>
    </xf>
    <xf numFmtId="0" fontId="0" fillId="0" borderId="0" xfId="0" applyFill="1" applyBorder="1" applyProtection="1">
      <alignment vertical="center"/>
    </xf>
    <xf numFmtId="0" fontId="20" fillId="0" borderId="4" xfId="15" applyFont="1" applyBorder="1" applyAlignment="1" applyProtection="1">
      <alignment horizontal="center" vertical="center" wrapText="1"/>
    </xf>
    <xf numFmtId="0" fontId="20" fillId="0" borderId="41" xfId="15" applyFont="1" applyBorder="1" applyAlignment="1" applyProtection="1">
      <alignment horizontal="center" vertical="center" wrapText="1"/>
    </xf>
    <xf numFmtId="178" fontId="6" fillId="4" borderId="71" xfId="17" applyNumberFormat="1" applyFont="1" applyFill="1" applyBorder="1" applyAlignment="1" applyProtection="1">
      <alignment vertical="center" shrinkToFit="1"/>
    </xf>
    <xf numFmtId="178" fontId="6" fillId="4" borderId="72" xfId="17" applyNumberFormat="1" applyFont="1" applyFill="1" applyBorder="1" applyAlignment="1" applyProtection="1">
      <alignment vertical="center" shrinkToFit="1"/>
    </xf>
    <xf numFmtId="178" fontId="6" fillId="4" borderId="40" xfId="17" applyNumberFormat="1" applyFont="1" applyFill="1" applyBorder="1" applyAlignment="1" applyProtection="1">
      <alignment vertical="center" shrinkToFit="1"/>
    </xf>
    <xf numFmtId="38" fontId="10" fillId="0" borderId="0" xfId="2" applyFont="1" applyFill="1" applyBorder="1" applyAlignment="1" applyProtection="1">
      <alignment vertical="center"/>
    </xf>
    <xf numFmtId="38" fontId="7" fillId="0" borderId="41" xfId="3" applyFont="1" applyFill="1" applyBorder="1" applyAlignment="1" applyProtection="1">
      <alignment horizontal="center" vertical="center"/>
    </xf>
    <xf numFmtId="38" fontId="6" fillId="0" borderId="34" xfId="3" applyFont="1" applyFill="1" applyBorder="1" applyAlignment="1" applyProtection="1">
      <alignment horizontal="center" vertical="center" shrinkToFit="1"/>
    </xf>
    <xf numFmtId="0" fontId="6" fillId="7" borderId="37" xfId="17" applyFont="1" applyFill="1" applyBorder="1" applyAlignment="1" applyProtection="1">
      <alignment vertical="center" wrapText="1"/>
    </xf>
    <xf numFmtId="0" fontId="6" fillId="5" borderId="39" xfId="17" applyFont="1" applyFill="1" applyBorder="1" applyAlignment="1" applyProtection="1">
      <alignment horizontal="center" vertical="center" shrinkToFit="1"/>
    </xf>
    <xf numFmtId="0" fontId="6" fillId="6" borderId="39" xfId="17" applyFont="1" applyFill="1" applyBorder="1" applyAlignment="1" applyProtection="1">
      <alignment horizontal="center" vertical="center" shrinkToFit="1"/>
    </xf>
    <xf numFmtId="0" fontId="6" fillId="5" borderId="39" xfId="17" applyFont="1" applyFill="1" applyBorder="1" applyAlignment="1" applyProtection="1">
      <alignment vertical="center" shrinkToFit="1"/>
    </xf>
    <xf numFmtId="180" fontId="6" fillId="7" borderId="39" xfId="3" applyNumberFormat="1" applyFont="1" applyFill="1" applyBorder="1" applyAlignment="1" applyProtection="1">
      <alignment vertical="center" shrinkToFit="1"/>
    </xf>
    <xf numFmtId="178" fontId="6" fillId="7" borderId="39" xfId="3" applyNumberFormat="1" applyFont="1" applyFill="1" applyBorder="1" applyAlignment="1" applyProtection="1">
      <alignment vertical="center" shrinkToFit="1"/>
    </xf>
    <xf numFmtId="0" fontId="6" fillId="0" borderId="61" xfId="0" applyFont="1" applyFill="1" applyBorder="1" applyAlignment="1" applyProtection="1">
      <alignment vertical="center" shrinkToFit="1"/>
    </xf>
    <xf numFmtId="0" fontId="15" fillId="0" borderId="0" xfId="24" applyFont="1" applyBorder="1" applyAlignment="1" applyProtection="1">
      <alignment horizontal="center" vertical="center" wrapText="1"/>
    </xf>
    <xf numFmtId="0" fontId="15" fillId="0" borderId="0" xfId="24" applyFont="1" applyBorder="1" applyAlignment="1" applyProtection="1">
      <alignment horizontal="left" vertical="center" wrapText="1"/>
    </xf>
    <xf numFmtId="0" fontId="15" fillId="0" borderId="13" xfId="24" applyFont="1" applyBorder="1" applyAlignment="1" applyProtection="1">
      <alignment horizontal="center" vertical="center" textRotation="255" wrapText="1"/>
    </xf>
    <xf numFmtId="0" fontId="15" fillId="0" borderId="5" xfId="24" applyFont="1" applyBorder="1" applyAlignment="1" applyProtection="1">
      <alignment horizontal="center" vertical="center" textRotation="255" wrapText="1"/>
    </xf>
    <xf numFmtId="38" fontId="2" fillId="0" borderId="0" xfId="18" applyFont="1" applyFill="1" applyBorder="1" applyAlignment="1" applyProtection="1">
      <alignment horizontal="center" vertical="center" textRotation="255"/>
    </xf>
    <xf numFmtId="38" fontId="6" fillId="0" borderId="22" xfId="18" applyFont="1" applyFill="1" applyBorder="1" applyAlignment="1" applyProtection="1">
      <alignment horizontal="center" vertical="center"/>
    </xf>
    <xf numFmtId="38" fontId="6" fillId="0" borderId="22" xfId="18" applyFont="1" applyFill="1" applyBorder="1" applyAlignment="1" applyProtection="1">
      <alignment horizontal="center" vertical="center" wrapText="1"/>
    </xf>
    <xf numFmtId="38" fontId="6" fillId="0" borderId="0" xfId="18" applyFont="1" applyFill="1" applyBorder="1" applyAlignment="1" applyProtection="1">
      <alignment vertical="center"/>
    </xf>
    <xf numFmtId="38" fontId="2" fillId="0" borderId="6" xfId="18" applyFont="1" applyFill="1" applyBorder="1" applyAlignment="1" applyProtection="1">
      <alignment horizontal="right" vertical="center"/>
    </xf>
    <xf numFmtId="177" fontId="4" fillId="0" borderId="0" xfId="17" applyNumberFormat="1" applyFont="1" applyFill="1" applyBorder="1" applyAlignment="1" applyProtection="1">
      <alignment vertical="center" shrinkToFit="1"/>
    </xf>
    <xf numFmtId="0" fontId="9" fillId="0" borderId="0" xfId="17" applyFont="1" applyFill="1" applyBorder="1" applyAlignment="1" applyProtection="1">
      <alignment horizontal="center" vertical="center" wrapText="1"/>
    </xf>
    <xf numFmtId="179" fontId="2" fillId="0" borderId="0" xfId="3" applyNumberFormat="1" applyFont="1" applyFill="1" applyBorder="1" applyAlignment="1" applyProtection="1">
      <alignment horizontal="center" vertical="center" wrapText="1"/>
    </xf>
    <xf numFmtId="178" fontId="0" fillId="0" borderId="0" xfId="0" applyNumberFormat="1" applyBorder="1" applyAlignment="1" applyProtection="1">
      <alignment vertical="center" shrinkToFit="1"/>
    </xf>
    <xf numFmtId="178" fontId="6" fillId="0" borderId="0" xfId="18" applyNumberFormat="1" applyFont="1" applyFill="1" applyBorder="1" applyAlignment="1" applyProtection="1">
      <alignment vertical="center" shrinkToFit="1"/>
    </xf>
    <xf numFmtId="0" fontId="0" fillId="0" borderId="0" xfId="0" applyBorder="1" applyAlignment="1" applyProtection="1">
      <alignment vertical="center"/>
    </xf>
    <xf numFmtId="38" fontId="2" fillId="2" borderId="7" xfId="18" applyFont="1" applyFill="1" applyBorder="1" applyAlignment="1" applyProtection="1">
      <alignment horizontal="center" vertical="center"/>
    </xf>
    <xf numFmtId="38" fontId="2" fillId="3" borderId="22" xfId="18" applyFont="1" applyFill="1" applyBorder="1" applyAlignment="1" applyProtection="1">
      <alignment horizontal="center" vertical="center"/>
    </xf>
    <xf numFmtId="0" fontId="2" fillId="0" borderId="0" xfId="4" applyFont="1" applyProtection="1">
      <alignment vertical="center"/>
    </xf>
    <xf numFmtId="0" fontId="2" fillId="0" borderId="0" xfId="4" applyFont="1" applyBorder="1" applyProtection="1">
      <alignment vertical="center"/>
    </xf>
    <xf numFmtId="0" fontId="2" fillId="0" borderId="0" xfId="4" applyFont="1" applyBorder="1" applyAlignment="1" applyProtection="1">
      <alignment vertical="center"/>
    </xf>
    <xf numFmtId="0" fontId="9" fillId="0" borderId="0" xfId="0" applyFont="1" applyFill="1" applyProtection="1">
      <alignment vertical="center"/>
    </xf>
    <xf numFmtId="0" fontId="20" fillId="0" borderId="78" xfId="15" applyFont="1" applyBorder="1" applyAlignment="1" applyProtection="1">
      <alignment horizontal="center" vertical="center" wrapText="1"/>
    </xf>
    <xf numFmtId="0" fontId="8" fillId="0" borderId="79" xfId="15" applyNumberFormat="1" applyFont="1" applyBorder="1" applyAlignment="1" applyProtection="1">
      <alignment horizontal="center" vertical="center"/>
    </xf>
    <xf numFmtId="38" fontId="6" fillId="0" borderId="47" xfId="3" applyFont="1" applyFill="1" applyBorder="1" applyAlignment="1" applyProtection="1">
      <alignment horizontal="center" vertical="center" shrinkToFit="1"/>
    </xf>
    <xf numFmtId="0" fontId="6" fillId="7" borderId="60" xfId="17" applyFont="1" applyFill="1" applyBorder="1" applyAlignment="1" applyProtection="1">
      <alignment vertical="center" wrapText="1"/>
    </xf>
    <xf numFmtId="0" fontId="6" fillId="5" borderId="61" xfId="17" applyFont="1" applyFill="1" applyBorder="1" applyAlignment="1" applyProtection="1">
      <alignment horizontal="center" vertical="center" shrinkToFit="1"/>
    </xf>
    <xf numFmtId="180" fontId="6" fillId="7" borderId="61" xfId="3" applyNumberFormat="1" applyFont="1" applyFill="1" applyBorder="1" applyAlignment="1" applyProtection="1">
      <alignment horizontal="right" vertical="center" shrinkToFit="1"/>
    </xf>
    <xf numFmtId="0" fontId="6" fillId="6" borderId="61" xfId="17" applyFont="1" applyFill="1" applyBorder="1" applyAlignment="1" applyProtection="1">
      <alignment horizontal="center" vertical="center" shrinkToFit="1"/>
    </xf>
    <xf numFmtId="0" fontId="6" fillId="5" borderId="61" xfId="17" applyFont="1" applyFill="1" applyBorder="1" applyAlignment="1" applyProtection="1">
      <alignment vertical="center" shrinkToFit="1"/>
    </xf>
    <xf numFmtId="180" fontId="6" fillId="7" borderId="61" xfId="3" applyNumberFormat="1" applyFont="1" applyFill="1" applyBorder="1" applyAlignment="1" applyProtection="1">
      <alignment vertical="center" shrinkToFit="1"/>
    </xf>
    <xf numFmtId="178" fontId="6" fillId="7" borderId="61" xfId="3" applyNumberFormat="1" applyFont="1" applyFill="1" applyBorder="1" applyAlignment="1" applyProtection="1">
      <alignment vertical="center" shrinkToFit="1"/>
    </xf>
    <xf numFmtId="0" fontId="8" fillId="0" borderId="80" xfId="15" applyNumberFormat="1" applyFont="1" applyBorder="1" applyAlignment="1" applyProtection="1">
      <alignment horizontal="center" vertical="center"/>
    </xf>
    <xf numFmtId="0" fontId="6" fillId="7" borderId="36" xfId="17" applyFont="1" applyFill="1" applyBorder="1" applyAlignment="1" applyProtection="1">
      <alignment vertical="center" wrapText="1"/>
    </xf>
    <xf numFmtId="0" fontId="6" fillId="5" borderId="38" xfId="17" applyFont="1" applyFill="1" applyBorder="1" applyAlignment="1" applyProtection="1">
      <alignment horizontal="center" vertical="center" shrinkToFit="1"/>
    </xf>
    <xf numFmtId="180" fontId="6" fillId="7" borderId="38" xfId="3" applyNumberFormat="1" applyFont="1" applyFill="1" applyBorder="1" applyAlignment="1" applyProtection="1">
      <alignment horizontal="right" vertical="center" shrinkToFit="1"/>
    </xf>
    <xf numFmtId="0" fontId="6" fillId="6" borderId="38" xfId="17" applyFont="1" applyFill="1" applyBorder="1" applyAlignment="1" applyProtection="1">
      <alignment horizontal="center" vertical="center" shrinkToFit="1"/>
    </xf>
    <xf numFmtId="0" fontId="6" fillId="5" borderId="38" xfId="17" applyFont="1" applyFill="1" applyBorder="1" applyAlignment="1" applyProtection="1">
      <alignment vertical="center" shrinkToFit="1"/>
    </xf>
    <xf numFmtId="180" fontId="6" fillId="7" borderId="38" xfId="3" applyNumberFormat="1" applyFont="1" applyFill="1" applyBorder="1" applyAlignment="1" applyProtection="1">
      <alignment vertical="center" shrinkToFit="1"/>
    </xf>
    <xf numFmtId="178" fontId="6" fillId="7" borderId="38" xfId="3" applyNumberFormat="1" applyFont="1" applyFill="1" applyBorder="1" applyAlignment="1" applyProtection="1">
      <alignment vertical="center" shrinkToFit="1"/>
    </xf>
    <xf numFmtId="176" fontId="6" fillId="6" borderId="38" xfId="17" applyNumberFormat="1" applyFont="1" applyFill="1" applyBorder="1" applyAlignment="1" applyProtection="1">
      <alignment horizontal="center" vertical="center" shrinkToFit="1"/>
    </xf>
    <xf numFmtId="0" fontId="8" fillId="0" borderId="81" xfId="15" applyNumberFormat="1" applyFont="1" applyBorder="1" applyAlignment="1" applyProtection="1">
      <alignment horizontal="center" vertical="center"/>
    </xf>
    <xf numFmtId="38" fontId="6" fillId="0" borderId="35" xfId="3" applyFont="1" applyFill="1" applyBorder="1" applyAlignment="1" applyProtection="1">
      <alignment horizontal="center" vertical="center" shrinkToFit="1"/>
    </xf>
    <xf numFmtId="0" fontId="4" fillId="0" borderId="79" xfId="15" applyFont="1" applyBorder="1" applyAlignment="1" applyProtection="1">
      <alignment horizontal="center" vertical="center"/>
    </xf>
    <xf numFmtId="0" fontId="8" fillId="7" borderId="60" xfId="15" applyFont="1" applyFill="1" applyBorder="1" applyAlignment="1" applyProtection="1">
      <alignment vertical="center" wrapText="1"/>
    </xf>
    <xf numFmtId="0" fontId="4" fillId="0" borderId="61" xfId="15" applyFont="1" applyBorder="1" applyProtection="1">
      <alignment vertical="center"/>
    </xf>
    <xf numFmtId="0" fontId="6" fillId="5" borderId="61" xfId="0" applyFont="1" applyFill="1" applyBorder="1" applyAlignment="1" applyProtection="1">
      <alignment vertical="center" shrinkToFit="1"/>
    </xf>
    <xf numFmtId="0" fontId="6" fillId="6" borderId="61" xfId="0" applyFont="1" applyFill="1" applyBorder="1" applyAlignment="1" applyProtection="1">
      <alignment horizontal="center" vertical="center" shrinkToFit="1"/>
    </xf>
    <xf numFmtId="0" fontId="4" fillId="0" borderId="80" xfId="15" applyFont="1" applyBorder="1" applyAlignment="1" applyProtection="1">
      <alignment horizontal="center" vertical="center"/>
    </xf>
    <xf numFmtId="0" fontId="8" fillId="7" borderId="36" xfId="15" applyFont="1" applyFill="1" applyBorder="1" applyAlignment="1" applyProtection="1">
      <alignment vertical="center" wrapText="1"/>
    </xf>
    <xf numFmtId="0" fontId="4" fillId="0" borderId="38" xfId="15" applyFont="1" applyBorder="1" applyProtection="1">
      <alignment vertical="center"/>
    </xf>
    <xf numFmtId="0" fontId="6" fillId="5" borderId="38" xfId="0" applyFont="1" applyFill="1" applyBorder="1" applyAlignment="1" applyProtection="1">
      <alignment vertical="center" shrinkToFit="1"/>
    </xf>
    <xf numFmtId="0" fontId="6" fillId="6" borderId="38" xfId="0" applyFont="1" applyFill="1" applyBorder="1" applyAlignment="1" applyProtection="1">
      <alignment horizontal="center" vertical="center" shrinkToFit="1"/>
    </xf>
    <xf numFmtId="0" fontId="4" fillId="0" borderId="81" xfId="15" applyFont="1" applyBorder="1" applyAlignment="1" applyProtection="1">
      <alignment horizontal="center" vertical="center"/>
    </xf>
    <xf numFmtId="0" fontId="8" fillId="7" borderId="37" xfId="15" applyFont="1" applyFill="1" applyBorder="1" applyAlignment="1" applyProtection="1">
      <alignment vertical="center" wrapText="1"/>
    </xf>
    <xf numFmtId="0" fontId="4" fillId="0" borderId="39" xfId="15" applyFont="1" applyBorder="1" applyProtection="1">
      <alignment vertical="center"/>
    </xf>
    <xf numFmtId="0" fontId="6" fillId="5" borderId="39" xfId="0" applyFont="1" applyFill="1" applyBorder="1" applyAlignment="1" applyProtection="1">
      <alignment vertical="center" shrinkToFit="1"/>
    </xf>
    <xf numFmtId="0" fontId="6" fillId="6" borderId="39" xfId="0" applyFont="1" applyFill="1" applyBorder="1" applyAlignment="1" applyProtection="1">
      <alignment horizontal="center" vertical="center" shrinkToFit="1"/>
    </xf>
    <xf numFmtId="38" fontId="0" fillId="0" borderId="0" xfId="0" applyNumberFormat="1" applyFill="1" applyBorder="1" applyAlignment="1" applyProtection="1">
      <alignment vertical="center"/>
    </xf>
    <xf numFmtId="0" fontId="20" fillId="0" borderId="43" xfId="15" applyFont="1" applyBorder="1" applyAlignment="1" applyProtection="1">
      <alignment horizontal="center" vertical="center" wrapText="1"/>
    </xf>
    <xf numFmtId="38" fontId="6" fillId="0" borderId="34" xfId="3" applyFont="1" applyFill="1" applyBorder="1" applyAlignment="1" applyProtection="1">
      <alignment horizontal="center" vertical="center" shrinkToFit="1"/>
      <protection locked="0"/>
    </xf>
    <xf numFmtId="0" fontId="4" fillId="0" borderId="51" xfId="15" applyFont="1" applyBorder="1" applyAlignment="1" applyProtection="1">
      <alignment horizontal="center" vertical="center"/>
    </xf>
    <xf numFmtId="0" fontId="4" fillId="0" borderId="49" xfId="15" applyFont="1" applyBorder="1" applyAlignment="1" applyProtection="1">
      <alignment horizontal="center" vertical="center"/>
    </xf>
    <xf numFmtId="0" fontId="4" fillId="0" borderId="53" xfId="15" applyFont="1" applyBorder="1" applyAlignment="1" applyProtection="1">
      <alignment horizontal="center" vertical="center"/>
    </xf>
    <xf numFmtId="38" fontId="6" fillId="0" borderId="35" xfId="3" applyFont="1" applyFill="1" applyBorder="1" applyAlignment="1" applyProtection="1">
      <alignment horizontal="center" vertical="center" shrinkToFit="1"/>
      <protection locked="0"/>
    </xf>
    <xf numFmtId="38" fontId="6" fillId="0" borderId="47" xfId="3" applyFont="1" applyFill="1" applyBorder="1" applyAlignment="1" applyProtection="1">
      <alignment horizontal="center" vertical="center" shrinkToFit="1"/>
      <protection locked="0"/>
    </xf>
    <xf numFmtId="38" fontId="6" fillId="0" borderId="0" xfId="18" applyFont="1" applyFill="1" applyBorder="1" applyAlignment="1" applyProtection="1">
      <alignment vertical="center"/>
    </xf>
    <xf numFmtId="38" fontId="6" fillId="0" borderId="22" xfId="18" applyFont="1" applyFill="1" applyBorder="1" applyAlignment="1" applyProtection="1">
      <alignment horizontal="center" vertical="center"/>
    </xf>
    <xf numFmtId="38" fontId="2" fillId="0" borderId="6" xfId="18" applyFont="1" applyFill="1" applyBorder="1" applyAlignment="1" applyProtection="1">
      <alignment horizontal="right" vertical="center"/>
    </xf>
    <xf numFmtId="0" fontId="8" fillId="0" borderId="0" xfId="0" applyFont="1" applyFill="1" applyBorder="1" applyAlignment="1" applyProtection="1">
      <alignment horizontal="center" vertical="center" textRotation="255"/>
    </xf>
    <xf numFmtId="38" fontId="6" fillId="0" borderId="22" xfId="18" applyFont="1" applyFill="1" applyBorder="1" applyAlignment="1" applyProtection="1">
      <alignment horizontal="center" vertical="center" wrapText="1"/>
    </xf>
    <xf numFmtId="38" fontId="2" fillId="0" borderId="0" xfId="18" applyFont="1" applyFill="1" applyBorder="1" applyAlignment="1" applyProtection="1">
      <alignment horizontal="center" vertical="center" textRotation="255"/>
    </xf>
    <xf numFmtId="0" fontId="9" fillId="4" borderId="22" xfId="0" applyFont="1" applyFill="1" applyBorder="1" applyAlignment="1" applyProtection="1">
      <alignment horizontal="center" vertical="center"/>
    </xf>
    <xf numFmtId="0" fontId="0" fillId="0" borderId="0" xfId="0" applyBorder="1" applyAlignment="1" applyProtection="1">
      <alignment vertical="center"/>
    </xf>
    <xf numFmtId="178" fontId="0" fillId="0" borderId="0" xfId="0" applyNumberFormat="1" applyBorder="1" applyAlignment="1" applyProtection="1">
      <alignment vertical="center" shrinkToFit="1"/>
    </xf>
    <xf numFmtId="178" fontId="6" fillId="0" borderId="0" xfId="18" applyNumberFormat="1" applyFont="1" applyFill="1" applyBorder="1" applyAlignment="1" applyProtection="1">
      <alignment vertical="center" shrinkToFit="1"/>
    </xf>
    <xf numFmtId="0" fontId="25" fillId="0" borderId="0" xfId="4" applyFont="1" applyAlignment="1" applyProtection="1">
      <alignment vertical="center"/>
    </xf>
    <xf numFmtId="0" fontId="11" fillId="0" borderId="0" xfId="4" applyFont="1" applyAlignment="1" applyProtection="1">
      <alignment horizontal="left" vertical="center"/>
    </xf>
    <xf numFmtId="0" fontId="4" fillId="0" borderId="0" xfId="0" applyFont="1">
      <alignment vertical="center"/>
    </xf>
    <xf numFmtId="0" fontId="9" fillId="0" borderId="0" xfId="0" applyFont="1">
      <alignment vertical="center"/>
    </xf>
    <xf numFmtId="0" fontId="4" fillId="0" borderId="22" xfId="0" applyFont="1" applyBorder="1">
      <alignment vertical="center"/>
    </xf>
    <xf numFmtId="0" fontId="9" fillId="4" borderId="22" xfId="0" applyFont="1" applyFill="1" applyBorder="1">
      <alignment vertical="center"/>
    </xf>
    <xf numFmtId="0" fontId="9" fillId="4" borderId="22" xfId="0" applyFont="1" applyFill="1" applyBorder="1" applyAlignment="1">
      <alignment horizontal="center" vertical="center"/>
    </xf>
    <xf numFmtId="0" fontId="26" fillId="0" borderId="0" xfId="0" applyFont="1">
      <alignment vertical="center"/>
    </xf>
    <xf numFmtId="0" fontId="27" fillId="0" borderId="0" xfId="0" applyFont="1">
      <alignment vertical="center"/>
    </xf>
    <xf numFmtId="0" fontId="25" fillId="0" borderId="0" xfId="4" applyFont="1" applyAlignment="1" applyProtection="1">
      <alignment vertical="center" wrapText="1"/>
    </xf>
    <xf numFmtId="0" fontId="0" fillId="0" borderId="0" xfId="0" applyAlignment="1">
      <alignment vertical="center" wrapText="1"/>
    </xf>
    <xf numFmtId="0" fontId="9" fillId="4" borderId="22" xfId="0" applyFont="1" applyFill="1" applyBorder="1" applyAlignment="1">
      <alignment horizontal="center" vertical="center" wrapText="1"/>
    </xf>
    <xf numFmtId="0" fontId="0" fillId="0" borderId="0" xfId="0" applyBorder="1">
      <alignment vertical="center"/>
    </xf>
    <xf numFmtId="0" fontId="29" fillId="11" borderId="22" xfId="0" applyFont="1" applyFill="1" applyBorder="1">
      <alignment vertical="center"/>
    </xf>
    <xf numFmtId="0" fontId="30" fillId="0" borderId="0" xfId="0" applyFont="1">
      <alignment vertical="center"/>
    </xf>
    <xf numFmtId="0" fontId="24" fillId="0" borderId="0" xfId="0" applyFont="1" applyFill="1" applyBorder="1">
      <alignment vertical="center"/>
    </xf>
    <xf numFmtId="0" fontId="2" fillId="0" borderId="4" xfId="4" applyFont="1" applyBorder="1" applyProtection="1">
      <alignment vertical="center"/>
    </xf>
    <xf numFmtId="0" fontId="2" fillId="0" borderId="4" xfId="4" applyFont="1" applyBorder="1" applyAlignment="1" applyProtection="1">
      <alignment vertical="center"/>
    </xf>
    <xf numFmtId="0" fontId="9" fillId="0" borderId="22" xfId="0" applyFont="1" applyBorder="1" applyAlignment="1">
      <alignment horizontal="center" vertical="center"/>
    </xf>
    <xf numFmtId="0" fontId="8" fillId="0" borderId="22" xfId="0" applyFont="1" applyBorder="1" applyAlignment="1">
      <alignment vertical="center" wrapText="1"/>
    </xf>
    <xf numFmtId="0" fontId="8" fillId="0" borderId="22" xfId="0" applyFont="1" applyBorder="1">
      <alignment vertical="center"/>
    </xf>
    <xf numFmtId="0" fontId="8" fillId="0" borderId="22" xfId="0" applyFont="1" applyFill="1" applyBorder="1">
      <alignment vertical="center"/>
    </xf>
    <xf numFmtId="0" fontId="6" fillId="0" borderId="22" xfId="0" applyFont="1" applyBorder="1" applyAlignment="1">
      <alignment vertical="center" wrapText="1"/>
    </xf>
    <xf numFmtId="0" fontId="2" fillId="2" borderId="12" xfId="4" applyFont="1" applyFill="1" applyBorder="1" applyProtection="1">
      <alignment vertical="center"/>
    </xf>
    <xf numFmtId="0" fontId="2" fillId="2" borderId="4" xfId="4" applyFont="1" applyFill="1" applyBorder="1" applyProtection="1">
      <alignment vertical="center"/>
    </xf>
    <xf numFmtId="0" fontId="2" fillId="0" borderId="15" xfId="4" applyFont="1" applyBorder="1" applyAlignment="1" applyProtection="1">
      <alignment vertical="center"/>
    </xf>
    <xf numFmtId="0" fontId="2" fillId="8" borderId="4" xfId="4" applyFont="1" applyFill="1" applyBorder="1" applyProtection="1">
      <alignment vertical="center"/>
    </xf>
    <xf numFmtId="0" fontId="2" fillId="2" borderId="7" xfId="4" applyFont="1" applyFill="1" applyBorder="1" applyProtection="1">
      <alignment vertical="center"/>
    </xf>
    <xf numFmtId="0" fontId="9" fillId="12" borderId="22" xfId="0" applyFont="1" applyFill="1" applyBorder="1">
      <alignment vertical="center"/>
    </xf>
    <xf numFmtId="0" fontId="0" fillId="12" borderId="0" xfId="0" applyFill="1">
      <alignment vertical="center"/>
    </xf>
    <xf numFmtId="0" fontId="9" fillId="12" borderId="0" xfId="0" applyFont="1" applyFill="1">
      <alignment vertical="center"/>
    </xf>
    <xf numFmtId="0" fontId="0" fillId="12" borderId="0" xfId="0" applyFill="1" applyAlignment="1">
      <alignment vertical="center" wrapText="1"/>
    </xf>
    <xf numFmtId="0" fontId="26" fillId="12" borderId="0" xfId="0" applyFont="1" applyFill="1">
      <alignment vertical="center"/>
    </xf>
    <xf numFmtId="55" fontId="31" fillId="12" borderId="0" xfId="0" applyNumberFormat="1" applyFont="1" applyFill="1">
      <alignment vertical="center"/>
    </xf>
    <xf numFmtId="0" fontId="2" fillId="0" borderId="0" xfId="0" applyFont="1" applyAlignment="1">
      <alignment horizontal="center" vertical="center"/>
    </xf>
    <xf numFmtId="0" fontId="15" fillId="0" borderId="0" xfId="0" applyFont="1" applyAlignment="1">
      <alignment horizontal="center" vertical="center"/>
    </xf>
    <xf numFmtId="0" fontId="2" fillId="0" borderId="6" xfId="0" applyFont="1" applyBorder="1" applyAlignment="1" applyProtection="1">
      <alignment vertical="center" shrinkToFit="1"/>
      <protection locked="0"/>
    </xf>
    <xf numFmtId="0" fontId="2" fillId="0" borderId="4" xfId="0" applyFont="1" applyBorder="1">
      <alignment vertical="center"/>
    </xf>
    <xf numFmtId="49" fontId="2" fillId="0" borderId="4" xfId="0" applyNumberFormat="1" applyFont="1" applyBorder="1" applyAlignment="1" applyProtection="1">
      <alignment vertical="center" shrinkToFit="1"/>
      <protection locked="0"/>
    </xf>
    <xf numFmtId="0" fontId="2" fillId="0" borderId="4" xfId="0" applyFont="1" applyBorder="1" applyAlignment="1" applyProtection="1">
      <alignment vertical="center" shrinkToFit="1"/>
      <protection locked="0"/>
    </xf>
    <xf numFmtId="0" fontId="2" fillId="0" borderId="6" xfId="0" applyFont="1" applyBorder="1">
      <alignment vertical="center"/>
    </xf>
    <xf numFmtId="0" fontId="2" fillId="0" borderId="4" xfId="0" applyFont="1" applyBorder="1" applyAlignment="1">
      <alignment vertical="center"/>
    </xf>
    <xf numFmtId="49" fontId="2" fillId="0" borderId="5" xfId="0" applyNumberFormat="1" applyFont="1" applyBorder="1" applyAlignment="1" applyProtection="1">
      <alignment horizontal="center" vertical="center" shrinkToFit="1"/>
      <protection locked="0"/>
    </xf>
    <xf numFmtId="0" fontId="2" fillId="0" borderId="5" xfId="0" applyFont="1" applyBorder="1">
      <alignment vertical="center"/>
    </xf>
    <xf numFmtId="0" fontId="2" fillId="0" borderId="14"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2" fillId="0" borderId="17" xfId="0" applyFont="1" applyBorder="1" applyAlignment="1" applyProtection="1">
      <alignment horizontal="left" vertical="top" wrapText="1"/>
      <protection locked="0"/>
    </xf>
    <xf numFmtId="0" fontId="2" fillId="0" borderId="19" xfId="0" applyFont="1" applyBorder="1" applyAlignment="1" applyProtection="1">
      <alignment horizontal="left" vertical="top" wrapText="1"/>
      <protection locked="0"/>
    </xf>
    <xf numFmtId="0" fontId="2" fillId="0" borderId="10" xfId="0" applyFont="1" applyBorder="1" applyAlignment="1" applyProtection="1">
      <alignment horizontal="left" vertical="top" wrapText="1"/>
      <protection locked="0"/>
    </xf>
    <xf numFmtId="0" fontId="2" fillId="0" borderId="55" xfId="0" applyFont="1" applyBorder="1" applyAlignment="1" applyProtection="1">
      <alignment horizontal="left" vertical="top" wrapText="1"/>
      <protection locked="0"/>
    </xf>
    <xf numFmtId="0" fontId="2" fillId="0" borderId="14" xfId="0" applyFont="1" applyBorder="1" applyAlignment="1">
      <alignment horizontal="left" vertical="top" wrapText="1"/>
    </xf>
    <xf numFmtId="0" fontId="2" fillId="0" borderId="0" xfId="0" applyFont="1" applyBorder="1" applyAlignment="1">
      <alignment horizontal="left" vertical="top" wrapText="1"/>
    </xf>
    <xf numFmtId="0" fontId="2" fillId="0" borderId="17" xfId="0" applyFont="1" applyBorder="1" applyAlignment="1">
      <alignment horizontal="left" vertical="top" wrapText="1"/>
    </xf>
    <xf numFmtId="0" fontId="2" fillId="0" borderId="46" xfId="0" applyFont="1" applyBorder="1">
      <alignment vertical="center"/>
    </xf>
    <xf numFmtId="0" fontId="2" fillId="0" borderId="44" xfId="0" applyFont="1" applyBorder="1">
      <alignment vertical="center"/>
    </xf>
    <xf numFmtId="0" fontId="2" fillId="0" borderId="54" xfId="0" applyFont="1" applyBorder="1">
      <alignment vertical="center"/>
    </xf>
    <xf numFmtId="0" fontId="2" fillId="0" borderId="12" xfId="0" applyFont="1" applyBorder="1">
      <alignment vertical="center"/>
    </xf>
    <xf numFmtId="0" fontId="2" fillId="0" borderId="7" xfId="0" applyFont="1" applyBorder="1">
      <alignment vertical="center"/>
    </xf>
    <xf numFmtId="0" fontId="2" fillId="0" borderId="15" xfId="0" applyFont="1" applyBorder="1">
      <alignment vertical="center"/>
    </xf>
    <xf numFmtId="0" fontId="2" fillId="0" borderId="13"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16"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18" xfId="0" applyFont="1" applyBorder="1" applyAlignment="1" applyProtection="1">
      <alignment horizontal="left" vertical="top" wrapText="1"/>
      <protection locked="0"/>
    </xf>
    <xf numFmtId="0" fontId="2" fillId="0" borderId="56" xfId="0" applyFont="1" applyBorder="1" applyAlignment="1" applyProtection="1">
      <alignment vertical="center" wrapText="1"/>
      <protection locked="0"/>
    </xf>
    <xf numFmtId="0" fontId="2" fillId="0" borderId="44" xfId="0" applyFont="1" applyBorder="1" applyAlignment="1" applyProtection="1">
      <alignment vertical="center" wrapText="1"/>
      <protection locked="0"/>
    </xf>
    <xf numFmtId="0" fontId="2" fillId="0" borderId="45" xfId="0" applyFont="1" applyBorder="1" applyAlignment="1" applyProtection="1">
      <alignment vertical="center" wrapText="1"/>
      <protection locked="0"/>
    </xf>
    <xf numFmtId="0" fontId="2" fillId="0" borderId="1" xfId="0" applyFont="1" applyBorder="1" applyAlignment="1" applyProtection="1">
      <alignment vertical="center" wrapText="1"/>
      <protection locked="0"/>
    </xf>
    <xf numFmtId="0" fontId="2" fillId="0" borderId="4" xfId="0" applyFont="1" applyBorder="1" applyAlignment="1" applyProtection="1">
      <alignment vertical="center" wrapText="1"/>
      <protection locked="0"/>
    </xf>
    <xf numFmtId="0" fontId="2" fillId="0" borderId="15" xfId="0" applyFont="1" applyBorder="1" applyAlignment="1" applyProtection="1">
      <alignment vertical="center" wrapText="1"/>
      <protection locked="0"/>
    </xf>
    <xf numFmtId="0" fontId="11" fillId="2" borderId="12" xfId="4" applyFont="1" applyFill="1" applyBorder="1" applyProtection="1">
      <alignment vertical="center"/>
    </xf>
    <xf numFmtId="0" fontId="11" fillId="2" borderId="4" xfId="4" applyFont="1" applyFill="1" applyBorder="1" applyProtection="1">
      <alignment vertical="center"/>
    </xf>
    <xf numFmtId="0" fontId="11" fillId="2" borderId="7" xfId="4" applyFont="1" applyFill="1" applyBorder="1" applyProtection="1">
      <alignment vertical="center"/>
    </xf>
    <xf numFmtId="0" fontId="2" fillId="8" borderId="1" xfId="4" applyFont="1" applyFill="1" applyBorder="1" applyAlignment="1" applyProtection="1">
      <alignment horizontal="left" vertical="center" wrapText="1"/>
      <protection locked="0"/>
    </xf>
    <xf numFmtId="0" fontId="2" fillId="8" borderId="4" xfId="4" applyFont="1" applyFill="1" applyBorder="1" applyAlignment="1" applyProtection="1">
      <alignment horizontal="left" vertical="center" wrapText="1"/>
      <protection locked="0"/>
    </xf>
    <xf numFmtId="0" fontId="2" fillId="8" borderId="15" xfId="4" applyFont="1" applyFill="1" applyBorder="1" applyAlignment="1" applyProtection="1">
      <alignment horizontal="left" vertical="center" wrapText="1"/>
      <protection locked="0"/>
    </xf>
    <xf numFmtId="0" fontId="2" fillId="2" borderId="12" xfId="4" applyFont="1" applyFill="1" applyBorder="1" applyProtection="1">
      <alignment vertical="center"/>
    </xf>
    <xf numFmtId="0" fontId="2" fillId="2" borderId="4" xfId="4" applyFont="1" applyFill="1" applyBorder="1" applyProtection="1">
      <alignment vertical="center"/>
    </xf>
    <xf numFmtId="0" fontId="2" fillId="2" borderId="15" xfId="4" applyFont="1" applyFill="1" applyBorder="1" applyProtection="1">
      <alignment vertical="center"/>
    </xf>
    <xf numFmtId="0" fontId="2" fillId="0" borderId="63" xfId="4" applyFont="1" applyBorder="1" applyAlignment="1" applyProtection="1">
      <alignment horizontal="center" vertical="center"/>
    </xf>
    <xf numFmtId="0" fontId="2" fillId="0" borderId="64" xfId="4" applyFont="1" applyBorder="1" applyAlignment="1" applyProtection="1">
      <alignment horizontal="center" vertical="center"/>
    </xf>
    <xf numFmtId="0" fontId="2" fillId="0" borderId="66" xfId="4" applyFont="1" applyBorder="1" applyAlignment="1" applyProtection="1">
      <alignment horizontal="center" vertical="center"/>
    </xf>
    <xf numFmtId="0" fontId="2" fillId="0" borderId="67" xfId="4" applyFont="1" applyBorder="1" applyAlignment="1" applyProtection="1">
      <alignment horizontal="center" vertical="center"/>
    </xf>
    <xf numFmtId="0" fontId="24" fillId="0" borderId="64" xfId="4" applyFont="1" applyBorder="1" applyAlignment="1" applyProtection="1">
      <alignment horizontal="center" vertical="center"/>
    </xf>
    <xf numFmtId="0" fontId="24" fillId="0" borderId="65" xfId="4" applyFont="1" applyBorder="1" applyAlignment="1" applyProtection="1">
      <alignment horizontal="center" vertical="center"/>
    </xf>
    <xf numFmtId="0" fontId="24" fillId="0" borderId="67" xfId="4" applyFont="1" applyBorder="1" applyAlignment="1" applyProtection="1">
      <alignment horizontal="center" vertical="center"/>
    </xf>
    <xf numFmtId="0" fontId="24" fillId="0" borderId="68" xfId="4" applyFont="1" applyBorder="1" applyAlignment="1" applyProtection="1">
      <alignment horizontal="center" vertical="center"/>
    </xf>
    <xf numFmtId="0" fontId="2" fillId="2" borderId="94" xfId="4" applyFont="1" applyFill="1" applyBorder="1" applyProtection="1">
      <alignment vertical="center"/>
    </xf>
    <xf numFmtId="0" fontId="2" fillId="2" borderId="95" xfId="4" applyFont="1" applyFill="1" applyBorder="1" applyProtection="1">
      <alignment vertical="center"/>
    </xf>
    <xf numFmtId="0" fontId="2" fillId="2" borderId="97" xfId="4" applyFont="1" applyFill="1" applyBorder="1" applyProtection="1">
      <alignment vertical="center"/>
    </xf>
    <xf numFmtId="49" fontId="2" fillId="8" borderId="95" xfId="4" applyNumberFormat="1" applyFont="1" applyFill="1" applyBorder="1" applyAlignment="1" applyProtection="1">
      <alignment vertical="center" shrinkToFit="1"/>
      <protection locked="0"/>
    </xf>
    <xf numFmtId="49" fontId="2" fillId="8" borderId="96" xfId="4" applyNumberFormat="1" applyFont="1" applyFill="1" applyBorder="1" applyAlignment="1" applyProtection="1">
      <alignment vertical="center" shrinkToFit="1"/>
      <protection locked="0"/>
    </xf>
    <xf numFmtId="0" fontId="11" fillId="2" borderId="46" xfId="4" applyFont="1" applyFill="1" applyBorder="1" applyProtection="1">
      <alignment vertical="center"/>
    </xf>
    <xf numFmtId="0" fontId="11" fillId="2" borderId="44" xfId="4" applyFont="1" applyFill="1" applyBorder="1" applyProtection="1">
      <alignment vertical="center"/>
    </xf>
    <xf numFmtId="0" fontId="11" fillId="2" borderId="54" xfId="4" applyFont="1" applyFill="1" applyBorder="1" applyProtection="1">
      <alignment vertical="center"/>
    </xf>
    <xf numFmtId="0" fontId="2" fillId="8" borderId="56" xfId="4" applyFont="1" applyFill="1" applyBorder="1" applyAlignment="1" applyProtection="1">
      <alignment horizontal="left" vertical="center" wrapText="1"/>
      <protection locked="0"/>
    </xf>
    <xf numFmtId="0" fontId="2" fillId="8" borderId="44" xfId="4" applyFont="1" applyFill="1" applyBorder="1" applyAlignment="1" applyProtection="1">
      <alignment horizontal="left" vertical="center" wrapText="1"/>
      <protection locked="0"/>
    </xf>
    <xf numFmtId="0" fontId="2" fillId="8" borderId="45" xfId="4" applyFont="1" applyFill="1" applyBorder="1" applyAlignment="1" applyProtection="1">
      <alignment horizontal="left" vertical="center" wrapText="1"/>
      <protection locked="0"/>
    </xf>
    <xf numFmtId="0" fontId="2" fillId="8" borderId="13" xfId="4" applyFont="1" applyFill="1" applyBorder="1" applyAlignment="1" applyProtection="1">
      <alignment horizontal="left" vertical="center" wrapText="1"/>
      <protection locked="0"/>
    </xf>
    <xf numFmtId="0" fontId="2" fillId="8" borderId="5" xfId="4" applyFont="1" applyFill="1" applyBorder="1" applyAlignment="1" applyProtection="1">
      <alignment horizontal="left" vertical="center" wrapText="1"/>
      <protection locked="0"/>
    </xf>
    <xf numFmtId="0" fontId="2" fillId="8" borderId="16" xfId="4" applyFont="1" applyFill="1" applyBorder="1" applyAlignment="1" applyProtection="1">
      <alignment horizontal="left" vertical="center" wrapText="1"/>
      <protection locked="0"/>
    </xf>
    <xf numFmtId="0" fontId="2" fillId="8" borderId="14" xfId="4" applyFont="1" applyFill="1" applyBorder="1" applyAlignment="1" applyProtection="1">
      <alignment horizontal="left" vertical="center" wrapText="1"/>
      <protection locked="0"/>
    </xf>
    <xf numFmtId="0" fontId="2" fillId="8" borderId="0" xfId="4" applyFont="1" applyFill="1" applyBorder="1" applyAlignment="1" applyProtection="1">
      <alignment horizontal="left" vertical="center" wrapText="1"/>
      <protection locked="0"/>
    </xf>
    <xf numFmtId="0" fontId="2" fillId="8" borderId="17" xfId="4" applyFont="1" applyFill="1" applyBorder="1" applyAlignment="1" applyProtection="1">
      <alignment horizontal="left" vertical="center" wrapText="1"/>
      <protection locked="0"/>
    </xf>
    <xf numFmtId="0" fontId="2" fillId="8" borderId="11" xfId="4" applyFont="1" applyFill="1" applyBorder="1" applyAlignment="1" applyProtection="1">
      <alignment horizontal="left" vertical="center" wrapText="1"/>
      <protection locked="0"/>
    </xf>
    <xf numFmtId="0" fontId="2" fillId="8" borderId="6" xfId="4" applyFont="1" applyFill="1" applyBorder="1" applyAlignment="1" applyProtection="1">
      <alignment horizontal="left" vertical="center" wrapText="1"/>
      <protection locked="0"/>
    </xf>
    <xf numFmtId="0" fontId="2" fillId="8" borderId="18" xfId="4" applyFont="1" applyFill="1" applyBorder="1" applyAlignment="1" applyProtection="1">
      <alignment horizontal="left" vertical="center" wrapText="1"/>
      <protection locked="0"/>
    </xf>
    <xf numFmtId="0" fontId="2" fillId="0" borderId="0" xfId="4" applyFont="1" applyAlignment="1" applyProtection="1">
      <alignment horizontal="left" vertical="center" wrapText="1"/>
    </xf>
    <xf numFmtId="0" fontId="2" fillId="0" borderId="10" xfId="4" applyFont="1" applyBorder="1" applyAlignment="1" applyProtection="1">
      <alignment horizontal="left" vertical="center" wrapText="1"/>
    </xf>
    <xf numFmtId="0" fontId="2" fillId="8" borderId="11" xfId="4" applyFont="1" applyFill="1" applyBorder="1" applyAlignment="1" applyProtection="1">
      <alignment horizontal="left" vertical="center" shrinkToFit="1"/>
      <protection locked="0"/>
    </xf>
    <xf numFmtId="0" fontId="2" fillId="8" borderId="6" xfId="4" applyFont="1" applyFill="1" applyBorder="1" applyAlignment="1" applyProtection="1">
      <alignment horizontal="left" vertical="center" shrinkToFit="1"/>
      <protection locked="0"/>
    </xf>
    <xf numFmtId="0" fontId="2" fillId="8" borderId="18" xfId="4" applyFont="1" applyFill="1" applyBorder="1" applyAlignment="1" applyProtection="1">
      <alignment horizontal="left" vertical="center" shrinkToFit="1"/>
      <protection locked="0"/>
    </xf>
    <xf numFmtId="0" fontId="2" fillId="2" borderId="7" xfId="4" applyFont="1" applyFill="1" applyBorder="1" applyProtection="1">
      <alignment vertical="center"/>
    </xf>
    <xf numFmtId="49" fontId="2" fillId="8" borderId="4" xfId="4" applyNumberFormat="1" applyFont="1" applyFill="1" applyBorder="1" applyAlignment="1" applyProtection="1">
      <alignment vertical="center" shrinkToFit="1"/>
      <protection locked="0"/>
    </xf>
    <xf numFmtId="0" fontId="2" fillId="2" borderId="1" xfId="4" applyFont="1" applyFill="1" applyBorder="1" applyAlignment="1" applyProtection="1">
      <alignment vertical="center"/>
    </xf>
    <xf numFmtId="0" fontId="2" fillId="2" borderId="4" xfId="4" applyFont="1" applyFill="1" applyBorder="1" applyAlignment="1" applyProtection="1">
      <alignment vertical="center"/>
    </xf>
    <xf numFmtId="49" fontId="2" fillId="8" borderId="1" xfId="4" applyNumberFormat="1" applyFont="1" applyFill="1" applyBorder="1" applyAlignment="1" applyProtection="1">
      <alignment vertical="center" shrinkToFit="1"/>
      <protection locked="0"/>
    </xf>
    <xf numFmtId="49" fontId="2" fillId="8" borderId="15" xfId="4" applyNumberFormat="1" applyFont="1" applyFill="1" applyBorder="1" applyAlignment="1" applyProtection="1">
      <alignment vertical="center" shrinkToFit="1"/>
      <protection locked="0"/>
    </xf>
    <xf numFmtId="0" fontId="2" fillId="2" borderId="11" xfId="4" applyFont="1" applyFill="1" applyBorder="1" applyProtection="1">
      <alignment vertical="center"/>
    </xf>
    <xf numFmtId="0" fontId="2" fillId="2" borderId="6" xfId="4" applyFont="1" applyFill="1" applyBorder="1" applyProtection="1">
      <alignment vertical="center"/>
    </xf>
    <xf numFmtId="0" fontId="2" fillId="2" borderId="9" xfId="4" applyFont="1" applyFill="1" applyBorder="1" applyProtection="1">
      <alignment vertical="center"/>
    </xf>
    <xf numFmtId="0" fontId="2" fillId="8" borderId="4" xfId="4" applyFont="1" applyFill="1" applyBorder="1" applyAlignment="1" applyProtection="1">
      <alignment horizontal="left" vertical="center" shrinkToFit="1"/>
      <protection locked="0"/>
    </xf>
    <xf numFmtId="0" fontId="2" fillId="8" borderId="15" xfId="4" applyFont="1" applyFill="1" applyBorder="1" applyAlignment="1" applyProtection="1">
      <alignment horizontal="left" vertical="center" shrinkToFit="1"/>
      <protection locked="0"/>
    </xf>
    <xf numFmtId="0" fontId="2" fillId="0" borderId="4" xfId="4" applyFont="1" applyBorder="1" applyProtection="1">
      <alignment vertical="center"/>
    </xf>
    <xf numFmtId="49" fontId="2" fillId="8" borderId="4" xfId="4" applyNumberFormat="1" applyFont="1" applyFill="1" applyBorder="1" applyAlignment="1" applyProtection="1">
      <alignment horizontal="center" vertical="center" shrinkToFit="1"/>
      <protection locked="0"/>
    </xf>
    <xf numFmtId="0" fontId="11" fillId="0" borderId="0" xfId="4" applyFont="1" applyAlignment="1" applyProtection="1">
      <alignment horizontal="center" vertical="center"/>
    </xf>
    <xf numFmtId="0" fontId="25" fillId="0" borderId="0" xfId="4" applyFont="1" applyAlignment="1" applyProtection="1">
      <alignment horizontal="center" vertical="center"/>
    </xf>
    <xf numFmtId="0" fontId="11" fillId="0" borderId="0" xfId="4" applyFont="1" applyAlignment="1" applyProtection="1">
      <alignment horizontal="center" vertical="center" wrapText="1"/>
    </xf>
    <xf numFmtId="0" fontId="2" fillId="2" borderId="46" xfId="4" applyFont="1" applyFill="1" applyBorder="1" applyProtection="1">
      <alignment vertical="center"/>
    </xf>
    <xf numFmtId="0" fontId="2" fillId="2" borderId="44" xfId="4" applyFont="1" applyFill="1" applyBorder="1" applyProtection="1">
      <alignment vertical="center"/>
    </xf>
    <xf numFmtId="0" fontId="2" fillId="2" borderId="54" xfId="4" applyFont="1" applyFill="1" applyBorder="1" applyProtection="1">
      <alignment vertical="center"/>
    </xf>
    <xf numFmtId="0" fontId="2" fillId="8" borderId="44" xfId="4" applyFont="1" applyFill="1" applyBorder="1" applyAlignment="1" applyProtection="1">
      <alignment horizontal="left" vertical="center" shrinkToFit="1"/>
      <protection locked="0"/>
    </xf>
    <xf numFmtId="0" fontId="2" fillId="8" borderId="45" xfId="4" applyFont="1" applyFill="1" applyBorder="1" applyAlignment="1" applyProtection="1">
      <alignment horizontal="left" vertical="center" shrinkToFit="1"/>
      <protection locked="0"/>
    </xf>
    <xf numFmtId="0" fontId="2" fillId="2" borderId="12" xfId="4" applyFont="1" applyFill="1" applyBorder="1" applyAlignment="1" applyProtection="1">
      <alignment horizontal="left" vertical="center"/>
    </xf>
    <xf numFmtId="0" fontId="2" fillId="2" borderId="4" xfId="4" applyFont="1" applyFill="1" applyBorder="1" applyAlignment="1" applyProtection="1">
      <alignment horizontal="left" vertical="center"/>
    </xf>
    <xf numFmtId="0" fontId="2" fillId="2" borderId="7" xfId="4" applyFont="1" applyFill="1" applyBorder="1" applyAlignment="1" applyProtection="1">
      <alignment horizontal="left" vertical="center"/>
    </xf>
    <xf numFmtId="0" fontId="2" fillId="8" borderId="87" xfId="4" applyFont="1" applyFill="1" applyBorder="1" applyAlignment="1" applyProtection="1">
      <alignment horizontal="left" vertical="center" wrapText="1"/>
      <protection locked="0"/>
    </xf>
    <xf numFmtId="0" fontId="2" fillId="8" borderId="90" xfId="4" applyFont="1" applyFill="1" applyBorder="1" applyAlignment="1" applyProtection="1">
      <alignment horizontal="left" vertical="center" wrapText="1"/>
      <protection locked="0"/>
    </xf>
    <xf numFmtId="0" fontId="15" fillId="0" borderId="13" xfId="24" applyFont="1" applyBorder="1" applyAlignment="1" applyProtection="1">
      <alignment horizontal="center" vertical="center" wrapText="1"/>
    </xf>
    <xf numFmtId="0" fontId="15" fillId="0" borderId="8" xfId="24" applyFont="1" applyBorder="1" applyAlignment="1" applyProtection="1">
      <alignment horizontal="center" vertical="center" wrapText="1"/>
    </xf>
    <xf numFmtId="0" fontId="15" fillId="0" borderId="14" xfId="24" applyFont="1" applyBorder="1" applyAlignment="1" applyProtection="1">
      <alignment horizontal="center" vertical="center" wrapText="1"/>
    </xf>
    <xf numFmtId="0" fontId="15" fillId="0" borderId="21" xfId="24" applyFont="1" applyBorder="1" applyAlignment="1" applyProtection="1">
      <alignment horizontal="center" vertical="center" wrapText="1"/>
    </xf>
    <xf numFmtId="0" fontId="15" fillId="0" borderId="11" xfId="24" applyFont="1" applyBorder="1" applyAlignment="1" applyProtection="1">
      <alignment horizontal="center" vertical="center" wrapText="1"/>
    </xf>
    <xf numFmtId="0" fontId="15" fillId="0" borderId="9" xfId="24" applyFont="1" applyBorder="1" applyAlignment="1" applyProtection="1">
      <alignment horizontal="center" vertical="center" wrapText="1"/>
    </xf>
    <xf numFmtId="0" fontId="15" fillId="9" borderId="23" xfId="24" applyFont="1" applyFill="1" applyBorder="1" applyAlignment="1" applyProtection="1">
      <alignment horizontal="center" vertical="center" wrapText="1"/>
    </xf>
    <xf numFmtId="0" fontId="15" fillId="9" borderId="2" xfId="24" applyFont="1" applyFill="1" applyBorder="1" applyAlignment="1" applyProtection="1">
      <alignment horizontal="center" vertical="center" wrapText="1"/>
    </xf>
    <xf numFmtId="0" fontId="15" fillId="9" borderId="5" xfId="24" applyFont="1" applyFill="1" applyBorder="1" applyAlignment="1" applyProtection="1">
      <alignment horizontal="center" vertical="center" wrapText="1"/>
    </xf>
    <xf numFmtId="0" fontId="15" fillId="9" borderId="16" xfId="24" applyFont="1" applyFill="1" applyBorder="1" applyAlignment="1" applyProtection="1">
      <alignment horizontal="center" vertical="center" wrapText="1"/>
    </xf>
    <xf numFmtId="0" fontId="15" fillId="8" borderId="63" xfId="24" applyFont="1" applyFill="1" applyBorder="1" applyAlignment="1" applyProtection="1">
      <alignment horizontal="left" vertical="center" wrapText="1"/>
      <protection locked="0"/>
    </xf>
    <xf numFmtId="0" fontId="15" fillId="8" borderId="64" xfId="24" applyFont="1" applyFill="1" applyBorder="1" applyAlignment="1" applyProtection="1">
      <alignment horizontal="left" vertical="center" wrapText="1"/>
      <protection locked="0"/>
    </xf>
    <xf numFmtId="0" fontId="15" fillId="8" borderId="65" xfId="24" applyFont="1" applyFill="1" applyBorder="1" applyAlignment="1" applyProtection="1">
      <alignment horizontal="left" vertical="center" wrapText="1"/>
      <protection locked="0"/>
    </xf>
    <xf numFmtId="0" fontId="15" fillId="8" borderId="76" xfId="24" applyFont="1" applyFill="1" applyBorder="1" applyAlignment="1" applyProtection="1">
      <alignment horizontal="left" vertical="center" wrapText="1"/>
      <protection locked="0"/>
    </xf>
    <xf numFmtId="0" fontId="15" fillId="8" borderId="24" xfId="24" applyFont="1" applyFill="1" applyBorder="1" applyAlignment="1" applyProtection="1">
      <alignment horizontal="left" vertical="center" wrapText="1"/>
      <protection locked="0"/>
    </xf>
    <xf numFmtId="0" fontId="15" fillId="8" borderId="77" xfId="24" applyFont="1" applyFill="1" applyBorder="1" applyAlignment="1" applyProtection="1">
      <alignment horizontal="left" vertical="center" wrapText="1"/>
      <protection locked="0"/>
    </xf>
    <xf numFmtId="0" fontId="15" fillId="8" borderId="66" xfId="24" applyFont="1" applyFill="1" applyBorder="1" applyAlignment="1" applyProtection="1">
      <alignment horizontal="left" vertical="center" wrapText="1"/>
      <protection locked="0"/>
    </xf>
    <xf numFmtId="0" fontId="15" fillId="8" borderId="67" xfId="24" applyFont="1" applyFill="1" applyBorder="1" applyAlignment="1" applyProtection="1">
      <alignment horizontal="left" vertical="center" wrapText="1"/>
      <protection locked="0"/>
    </xf>
    <xf numFmtId="0" fontId="15" fillId="8" borderId="68" xfId="24" applyFont="1" applyFill="1" applyBorder="1" applyAlignment="1" applyProtection="1">
      <alignment horizontal="left" vertical="center" wrapText="1"/>
      <protection locked="0"/>
    </xf>
    <xf numFmtId="0" fontId="15" fillId="8" borderId="73" xfId="24" applyFont="1" applyFill="1" applyBorder="1" applyAlignment="1" applyProtection="1">
      <alignment horizontal="left" vertical="top" wrapText="1"/>
      <protection locked="0"/>
    </xf>
    <xf numFmtId="0" fontId="15" fillId="8" borderId="74" xfId="24" applyFont="1" applyFill="1" applyBorder="1" applyAlignment="1" applyProtection="1">
      <alignment horizontal="left" vertical="top" wrapText="1"/>
      <protection locked="0"/>
    </xf>
    <xf numFmtId="0" fontId="15" fillId="8" borderId="75" xfId="24" applyFont="1" applyFill="1" applyBorder="1" applyAlignment="1" applyProtection="1">
      <alignment horizontal="left" vertical="top" wrapText="1"/>
      <protection locked="0"/>
    </xf>
    <xf numFmtId="0" fontId="15" fillId="8" borderId="14" xfId="24" applyFont="1" applyFill="1" applyBorder="1" applyAlignment="1" applyProtection="1">
      <alignment horizontal="left" vertical="top" wrapText="1"/>
      <protection locked="0"/>
    </xf>
    <xf numFmtId="0" fontId="15" fillId="8" borderId="0" xfId="24" applyFont="1" applyFill="1" applyBorder="1" applyAlignment="1" applyProtection="1">
      <alignment horizontal="left" vertical="top" wrapText="1"/>
      <protection locked="0"/>
    </xf>
    <xf numFmtId="0" fontId="15" fillId="8" borderId="17" xfId="24" applyFont="1" applyFill="1" applyBorder="1" applyAlignment="1" applyProtection="1">
      <alignment horizontal="left" vertical="top" wrapText="1"/>
      <protection locked="0"/>
    </xf>
    <xf numFmtId="0" fontId="15" fillId="8" borderId="19" xfId="24" applyFont="1" applyFill="1" applyBorder="1" applyAlignment="1" applyProtection="1">
      <alignment horizontal="left" vertical="top" wrapText="1"/>
      <protection locked="0"/>
    </xf>
    <xf numFmtId="0" fontId="15" fillId="8" borderId="10" xfId="24" applyFont="1" applyFill="1" applyBorder="1" applyAlignment="1" applyProtection="1">
      <alignment horizontal="left" vertical="top" wrapText="1"/>
      <protection locked="0"/>
    </xf>
    <xf numFmtId="0" fontId="15" fillId="8" borderId="55" xfId="24" applyFont="1" applyFill="1" applyBorder="1" applyAlignment="1" applyProtection="1">
      <alignment horizontal="left" vertical="top" wrapText="1"/>
      <protection locked="0"/>
    </xf>
    <xf numFmtId="0" fontId="15" fillId="10" borderId="24" xfId="24" applyFont="1" applyFill="1" applyBorder="1" applyAlignment="1" applyProtection="1">
      <alignment horizontal="center" vertical="center" wrapText="1"/>
    </xf>
    <xf numFmtId="0" fontId="15" fillId="10" borderId="20" xfId="24" applyFont="1" applyFill="1" applyBorder="1" applyAlignment="1" applyProtection="1">
      <alignment horizontal="center" vertical="center" wrapText="1"/>
    </xf>
    <xf numFmtId="0" fontId="15" fillId="10" borderId="0" xfId="24" applyFont="1" applyFill="1" applyBorder="1" applyAlignment="1" applyProtection="1">
      <alignment horizontal="center" vertical="center" wrapText="1"/>
    </xf>
    <xf numFmtId="0" fontId="15" fillId="10" borderId="21" xfId="24" applyFont="1" applyFill="1" applyBorder="1" applyAlignment="1" applyProtection="1">
      <alignment horizontal="center" vertical="center" wrapText="1"/>
    </xf>
    <xf numFmtId="0" fontId="15" fillId="10" borderId="17" xfId="24" applyFont="1" applyFill="1" applyBorder="1" applyAlignment="1" applyProtection="1">
      <alignment horizontal="center" vertical="center" wrapText="1"/>
    </xf>
    <xf numFmtId="182" fontId="15" fillId="8" borderId="73" xfId="24" applyNumberFormat="1" applyFont="1" applyFill="1" applyBorder="1" applyAlignment="1" applyProtection="1">
      <alignment horizontal="left" vertical="center" wrapText="1"/>
      <protection locked="0"/>
    </xf>
    <xf numFmtId="182" fontId="15" fillId="8" borderId="74" xfId="24" applyNumberFormat="1" applyFont="1" applyFill="1" applyBorder="1" applyAlignment="1" applyProtection="1">
      <alignment horizontal="left" vertical="center" wrapText="1"/>
      <protection locked="0"/>
    </xf>
    <xf numFmtId="182" fontId="15" fillId="8" borderId="75" xfId="24" applyNumberFormat="1" applyFont="1" applyFill="1" applyBorder="1" applyAlignment="1" applyProtection="1">
      <alignment horizontal="left" vertical="center" wrapText="1"/>
      <protection locked="0"/>
    </xf>
    <xf numFmtId="182" fontId="15" fillId="8" borderId="14" xfId="24" applyNumberFormat="1" applyFont="1" applyFill="1" applyBorder="1" applyAlignment="1" applyProtection="1">
      <alignment horizontal="left" vertical="center" wrapText="1"/>
      <protection locked="0"/>
    </xf>
    <xf numFmtId="182" fontId="15" fillId="8" borderId="0" xfId="24" applyNumberFormat="1" applyFont="1" applyFill="1" applyBorder="1" applyAlignment="1" applyProtection="1">
      <alignment horizontal="left" vertical="center" wrapText="1"/>
      <protection locked="0"/>
    </xf>
    <xf numFmtId="182" fontId="15" fillId="8" borderId="17" xfId="24" applyNumberFormat="1" applyFont="1" applyFill="1" applyBorder="1" applyAlignment="1" applyProtection="1">
      <alignment horizontal="left" vertical="center" wrapText="1"/>
      <protection locked="0"/>
    </xf>
    <xf numFmtId="182" fontId="15" fillId="8" borderId="19" xfId="24" applyNumberFormat="1" applyFont="1" applyFill="1" applyBorder="1" applyAlignment="1" applyProtection="1">
      <alignment horizontal="left" vertical="center" wrapText="1"/>
      <protection locked="0"/>
    </xf>
    <xf numFmtId="182" fontId="15" fillId="8" borderId="10" xfId="24" applyNumberFormat="1" applyFont="1" applyFill="1" applyBorder="1" applyAlignment="1" applyProtection="1">
      <alignment horizontal="left" vertical="center" wrapText="1"/>
      <protection locked="0"/>
    </xf>
    <xf numFmtId="182" fontId="15" fillId="8" borderId="55" xfId="24" applyNumberFormat="1" applyFont="1" applyFill="1" applyBorder="1" applyAlignment="1" applyProtection="1">
      <alignment horizontal="left" vertical="center" wrapText="1"/>
      <protection locked="0"/>
    </xf>
    <xf numFmtId="0" fontId="15" fillId="8" borderId="73" xfId="24" applyFont="1" applyFill="1" applyBorder="1" applyAlignment="1" applyProtection="1">
      <alignment horizontal="left" vertical="center" wrapText="1"/>
      <protection locked="0"/>
    </xf>
    <xf numFmtId="0" fontId="15" fillId="8" borderId="74" xfId="24" applyFont="1" applyFill="1" applyBorder="1" applyAlignment="1" applyProtection="1">
      <alignment horizontal="left" vertical="center" wrapText="1"/>
      <protection locked="0"/>
    </xf>
    <xf numFmtId="0" fontId="15" fillId="8" borderId="75" xfId="24" applyFont="1" applyFill="1" applyBorder="1" applyAlignment="1" applyProtection="1">
      <alignment horizontal="left" vertical="center" wrapText="1"/>
      <protection locked="0"/>
    </xf>
    <xf numFmtId="0" fontId="15" fillId="8" borderId="14" xfId="24" applyFont="1" applyFill="1" applyBorder="1" applyAlignment="1" applyProtection="1">
      <alignment horizontal="left" vertical="center" wrapText="1"/>
      <protection locked="0"/>
    </xf>
    <xf numFmtId="0" fontId="15" fillId="8" borderId="0" xfId="24" applyFont="1" applyFill="1" applyBorder="1" applyAlignment="1" applyProtection="1">
      <alignment horizontal="left" vertical="center" wrapText="1"/>
      <protection locked="0"/>
    </xf>
    <xf numFmtId="0" fontId="15" fillId="8" borderId="17" xfId="24" applyFont="1" applyFill="1" applyBorder="1" applyAlignment="1" applyProtection="1">
      <alignment horizontal="left" vertical="center" wrapText="1"/>
      <protection locked="0"/>
    </xf>
    <xf numFmtId="0" fontId="15" fillId="8" borderId="19" xfId="24" applyFont="1" applyFill="1" applyBorder="1" applyAlignment="1" applyProtection="1">
      <alignment horizontal="left" vertical="center" wrapText="1"/>
      <protection locked="0"/>
    </xf>
    <xf numFmtId="0" fontId="15" fillId="8" borderId="10" xfId="24" applyFont="1" applyFill="1" applyBorder="1" applyAlignment="1" applyProtection="1">
      <alignment horizontal="left" vertical="center" wrapText="1"/>
      <protection locked="0"/>
    </xf>
    <xf numFmtId="0" fontId="15" fillId="8" borderId="55" xfId="24" applyFont="1" applyFill="1" applyBorder="1" applyAlignment="1" applyProtection="1">
      <alignment horizontal="left" vertical="center" wrapText="1"/>
      <protection locked="0"/>
    </xf>
    <xf numFmtId="181" fontId="15" fillId="8" borderId="73" xfId="24" applyNumberFormat="1" applyFont="1" applyFill="1" applyBorder="1" applyAlignment="1" applyProtection="1">
      <alignment horizontal="left" vertical="center" wrapText="1"/>
      <protection locked="0"/>
    </xf>
    <xf numFmtId="181" fontId="15" fillId="8" borderId="74" xfId="24" applyNumberFormat="1" applyFont="1" applyFill="1" applyBorder="1" applyAlignment="1" applyProtection="1">
      <alignment horizontal="left" vertical="center" wrapText="1"/>
      <protection locked="0"/>
    </xf>
    <xf numFmtId="181" fontId="15" fillId="8" borderId="75" xfId="24" applyNumberFormat="1" applyFont="1" applyFill="1" applyBorder="1" applyAlignment="1" applyProtection="1">
      <alignment horizontal="left" vertical="center" wrapText="1"/>
      <protection locked="0"/>
    </xf>
    <xf numFmtId="181" fontId="15" fillId="8" borderId="14" xfId="24" applyNumberFormat="1" applyFont="1" applyFill="1" applyBorder="1" applyAlignment="1" applyProtection="1">
      <alignment horizontal="left" vertical="center" wrapText="1"/>
      <protection locked="0"/>
    </xf>
    <xf numFmtId="181" fontId="15" fillId="8" borderId="0" xfId="24" applyNumberFormat="1" applyFont="1" applyFill="1" applyBorder="1" applyAlignment="1" applyProtection="1">
      <alignment horizontal="left" vertical="center" wrapText="1"/>
      <protection locked="0"/>
    </xf>
    <xf numFmtId="181" fontId="15" fillId="8" borderId="17" xfId="24" applyNumberFormat="1" applyFont="1" applyFill="1" applyBorder="1" applyAlignment="1" applyProtection="1">
      <alignment horizontal="left" vertical="center" wrapText="1"/>
      <protection locked="0"/>
    </xf>
    <xf numFmtId="181" fontId="15" fillId="8" borderId="19" xfId="24" applyNumberFormat="1" applyFont="1" applyFill="1" applyBorder="1" applyAlignment="1" applyProtection="1">
      <alignment horizontal="left" vertical="center" wrapText="1"/>
      <protection locked="0"/>
    </xf>
    <xf numFmtId="181" fontId="15" fillId="8" borderId="10" xfId="24" applyNumberFormat="1" applyFont="1" applyFill="1" applyBorder="1" applyAlignment="1" applyProtection="1">
      <alignment horizontal="left" vertical="center" wrapText="1"/>
      <protection locked="0"/>
    </xf>
    <xf numFmtId="181" fontId="15" fillId="8" borderId="55" xfId="24" applyNumberFormat="1" applyFont="1" applyFill="1" applyBorder="1" applyAlignment="1" applyProtection="1">
      <alignment horizontal="left" vertical="center" wrapText="1"/>
      <protection locked="0"/>
    </xf>
    <xf numFmtId="0" fontId="15" fillId="8" borderId="1" xfId="24" applyFont="1" applyFill="1" applyBorder="1" applyAlignment="1" applyProtection="1">
      <alignment horizontal="center" vertical="center"/>
      <protection locked="0"/>
    </xf>
    <xf numFmtId="0" fontId="15" fillId="8" borderId="4" xfId="24" applyFont="1" applyFill="1" applyBorder="1" applyAlignment="1" applyProtection="1">
      <alignment horizontal="center" vertical="center"/>
      <protection locked="0"/>
    </xf>
    <xf numFmtId="0" fontId="15" fillId="8" borderId="7" xfId="24" applyFont="1" applyFill="1" applyBorder="1" applyAlignment="1" applyProtection="1">
      <alignment horizontal="center" vertical="center"/>
      <protection locked="0"/>
    </xf>
    <xf numFmtId="0" fontId="15" fillId="0" borderId="12" xfId="24" applyFont="1" applyBorder="1" applyAlignment="1" applyProtection="1">
      <alignment horizontal="center" vertical="center"/>
    </xf>
    <xf numFmtId="0" fontId="15" fillId="0" borderId="4" xfId="24" applyFont="1" applyBorder="1" applyAlignment="1" applyProtection="1">
      <alignment horizontal="center" vertical="center"/>
    </xf>
    <xf numFmtId="0" fontId="15" fillId="0" borderId="7" xfId="24" applyFont="1" applyBorder="1" applyAlignment="1" applyProtection="1">
      <alignment horizontal="center" vertical="center"/>
    </xf>
    <xf numFmtId="0" fontId="15" fillId="0" borderId="5" xfId="24" applyFont="1" applyBorder="1" applyAlignment="1" applyProtection="1">
      <alignment horizontal="center" vertical="center" wrapText="1"/>
    </xf>
    <xf numFmtId="0" fontId="15" fillId="0" borderId="0" xfId="24" applyFont="1" applyBorder="1" applyAlignment="1" applyProtection="1">
      <alignment horizontal="center" vertical="center" wrapText="1"/>
    </xf>
    <xf numFmtId="0" fontId="15" fillId="0" borderId="6" xfId="24" applyFont="1" applyBorder="1" applyAlignment="1" applyProtection="1">
      <alignment horizontal="center" vertical="center" wrapText="1"/>
    </xf>
    <xf numFmtId="0" fontId="15" fillId="0" borderId="14" xfId="24" applyFont="1" applyBorder="1" applyAlignment="1" applyProtection="1">
      <alignment horizontal="left" vertical="center" wrapText="1"/>
    </xf>
    <xf numFmtId="0" fontId="15" fillId="0" borderId="0" xfId="24" applyFont="1" applyBorder="1" applyAlignment="1" applyProtection="1">
      <alignment horizontal="left" vertical="center" wrapText="1"/>
    </xf>
    <xf numFmtId="0" fontId="15" fillId="9" borderId="12" xfId="24" applyFont="1" applyFill="1" applyBorder="1" applyAlignment="1" applyProtection="1">
      <alignment horizontal="center" vertical="center" wrapText="1"/>
    </xf>
    <xf numFmtId="0" fontId="15" fillId="9" borderId="7" xfId="24" applyFont="1" applyFill="1" applyBorder="1" applyAlignment="1" applyProtection="1">
      <alignment horizontal="center" vertical="center" wrapText="1"/>
    </xf>
    <xf numFmtId="0" fontId="15" fillId="8" borderId="73" xfId="24" applyFont="1" applyFill="1" applyBorder="1" applyAlignment="1" applyProtection="1">
      <alignment horizontal="left" vertical="center" shrinkToFit="1"/>
      <protection locked="0"/>
    </xf>
    <xf numFmtId="0" fontId="15" fillId="8" borderId="74" xfId="24" applyFont="1" applyFill="1" applyBorder="1" applyAlignment="1" applyProtection="1">
      <alignment horizontal="left" vertical="center" shrinkToFit="1"/>
      <protection locked="0"/>
    </xf>
    <xf numFmtId="0" fontId="15" fillId="8" borderId="75" xfId="24" applyFont="1" applyFill="1" applyBorder="1" applyAlignment="1" applyProtection="1">
      <alignment horizontal="left" vertical="center" shrinkToFit="1"/>
      <protection locked="0"/>
    </xf>
    <xf numFmtId="0" fontId="15" fillId="8" borderId="14" xfId="24" applyFont="1" applyFill="1" applyBorder="1" applyAlignment="1" applyProtection="1">
      <alignment horizontal="left" vertical="center" shrinkToFit="1"/>
      <protection locked="0"/>
    </xf>
    <xf numFmtId="0" fontId="15" fillId="8" borderId="0" xfId="24" applyFont="1" applyFill="1" applyBorder="1" applyAlignment="1" applyProtection="1">
      <alignment horizontal="left" vertical="center" shrinkToFit="1"/>
      <protection locked="0"/>
    </xf>
    <xf numFmtId="0" fontId="15" fillId="8" borderId="17" xfId="24" applyFont="1" applyFill="1" applyBorder="1" applyAlignment="1" applyProtection="1">
      <alignment horizontal="left" vertical="center" shrinkToFit="1"/>
      <protection locked="0"/>
    </xf>
    <xf numFmtId="0" fontId="15" fillId="8" borderId="19" xfId="24" applyFont="1" applyFill="1" applyBorder="1" applyAlignment="1" applyProtection="1">
      <alignment horizontal="left" vertical="center" shrinkToFit="1"/>
      <protection locked="0"/>
    </xf>
    <xf numFmtId="0" fontId="15" fillId="8" borderId="10" xfId="24" applyFont="1" applyFill="1" applyBorder="1" applyAlignment="1" applyProtection="1">
      <alignment horizontal="left" vertical="center" shrinkToFit="1"/>
      <protection locked="0"/>
    </xf>
    <xf numFmtId="0" fontId="15" fillId="8" borderId="55" xfId="24" applyFont="1" applyFill="1" applyBorder="1" applyAlignment="1" applyProtection="1">
      <alignment horizontal="left" vertical="center" shrinkToFit="1"/>
      <protection locked="0"/>
    </xf>
    <xf numFmtId="14" fontId="15" fillId="8" borderId="73" xfId="24" applyNumberFormat="1" applyFont="1" applyFill="1" applyBorder="1" applyAlignment="1" applyProtection="1">
      <alignment horizontal="left" vertical="center" shrinkToFit="1"/>
      <protection locked="0"/>
    </xf>
    <xf numFmtId="181" fontId="15" fillId="8" borderId="74" xfId="24" applyNumberFormat="1" applyFont="1" applyFill="1" applyBorder="1" applyAlignment="1" applyProtection="1">
      <alignment horizontal="left" vertical="center"/>
      <protection locked="0"/>
    </xf>
    <xf numFmtId="181" fontId="15" fillId="8" borderId="75" xfId="24" applyNumberFormat="1" applyFont="1" applyFill="1" applyBorder="1" applyAlignment="1" applyProtection="1">
      <alignment horizontal="left" vertical="center"/>
      <protection locked="0"/>
    </xf>
    <xf numFmtId="181" fontId="15" fillId="8" borderId="14" xfId="24" applyNumberFormat="1" applyFont="1" applyFill="1" applyBorder="1" applyAlignment="1" applyProtection="1">
      <alignment horizontal="left" vertical="center"/>
      <protection locked="0"/>
    </xf>
    <xf numFmtId="181" fontId="15" fillId="8" borderId="0" xfId="24" applyNumberFormat="1" applyFont="1" applyFill="1" applyBorder="1" applyAlignment="1" applyProtection="1">
      <alignment horizontal="left" vertical="center"/>
      <protection locked="0"/>
    </xf>
    <xf numFmtId="181" fontId="15" fillId="8" borderId="17" xfId="24" applyNumberFormat="1" applyFont="1" applyFill="1" applyBorder="1" applyAlignment="1" applyProtection="1">
      <alignment horizontal="left" vertical="center"/>
      <protection locked="0"/>
    </xf>
    <xf numFmtId="181" fontId="15" fillId="8" borderId="19" xfId="24" applyNumberFormat="1" applyFont="1" applyFill="1" applyBorder="1" applyAlignment="1" applyProtection="1">
      <alignment horizontal="left" vertical="center"/>
      <protection locked="0"/>
    </xf>
    <xf numFmtId="181" fontId="15" fillId="8" borderId="10" xfId="24" applyNumberFormat="1" applyFont="1" applyFill="1" applyBorder="1" applyAlignment="1" applyProtection="1">
      <alignment horizontal="left" vertical="center"/>
      <protection locked="0"/>
    </xf>
    <xf numFmtId="181" fontId="15" fillId="8" borderId="55" xfId="24" applyNumberFormat="1" applyFont="1" applyFill="1" applyBorder="1" applyAlignment="1" applyProtection="1">
      <alignment horizontal="left" vertical="center"/>
      <protection locked="0"/>
    </xf>
    <xf numFmtId="0" fontId="15" fillId="0" borderId="14" xfId="24" applyFont="1" applyBorder="1" applyAlignment="1" applyProtection="1">
      <alignment horizontal="center" vertical="center" textRotation="255" wrapText="1"/>
    </xf>
    <xf numFmtId="0" fontId="15" fillId="0" borderId="0" xfId="24" applyFont="1" applyBorder="1" applyAlignment="1" applyProtection="1">
      <alignment horizontal="center" vertical="center" textRotation="255" wrapText="1"/>
    </xf>
    <xf numFmtId="0" fontId="15" fillId="0" borderId="11" xfId="24" applyFont="1" applyBorder="1" applyAlignment="1" applyProtection="1">
      <alignment horizontal="center" vertical="center" textRotation="255" wrapText="1"/>
    </xf>
    <xf numFmtId="0" fontId="15" fillId="0" borderId="6" xfId="24" applyFont="1" applyBorder="1" applyAlignment="1" applyProtection="1">
      <alignment horizontal="center" vertical="center" textRotation="255" wrapText="1"/>
    </xf>
    <xf numFmtId="0" fontId="22" fillId="0" borderId="0" xfId="24" applyFont="1" applyAlignment="1" applyProtection="1">
      <alignment horizontal="left" vertical="center"/>
    </xf>
    <xf numFmtId="0" fontId="22" fillId="0" borderId="10" xfId="24" applyFont="1" applyBorder="1" applyAlignment="1" applyProtection="1">
      <alignment horizontal="left" vertical="center"/>
    </xf>
    <xf numFmtId="0" fontId="15" fillId="0" borderId="63" xfId="24" applyFont="1" applyBorder="1" applyAlignment="1" applyProtection="1">
      <alignment horizontal="center" vertical="center"/>
    </xf>
    <xf numFmtId="0" fontId="15" fillId="0" borderId="64" xfId="24" applyFont="1" applyBorder="1" applyAlignment="1" applyProtection="1">
      <alignment horizontal="center" vertical="center"/>
    </xf>
    <xf numFmtId="0" fontId="15" fillId="0" borderId="66" xfId="24" applyFont="1" applyBorder="1" applyAlignment="1" applyProtection="1">
      <alignment horizontal="center" vertical="center"/>
    </xf>
    <xf numFmtId="0" fontId="15" fillId="0" borderId="67" xfId="24" applyFont="1" applyBorder="1" applyAlignment="1" applyProtection="1">
      <alignment horizontal="center" vertical="center"/>
    </xf>
    <xf numFmtId="0" fontId="15" fillId="0" borderId="65" xfId="24" applyFont="1" applyBorder="1" applyAlignment="1" applyProtection="1">
      <alignment horizontal="center" vertical="center"/>
    </xf>
    <xf numFmtId="0" fontId="15" fillId="0" borderId="68" xfId="24" applyFont="1" applyBorder="1" applyAlignment="1" applyProtection="1">
      <alignment horizontal="center" vertical="center"/>
    </xf>
    <xf numFmtId="0" fontId="15" fillId="0" borderId="46" xfId="24" applyFont="1" applyBorder="1" applyProtection="1">
      <alignment vertical="center"/>
    </xf>
    <xf numFmtId="0" fontId="15" fillId="0" borderId="44" xfId="24" applyFont="1" applyBorder="1" applyProtection="1">
      <alignment vertical="center"/>
    </xf>
    <xf numFmtId="0" fontId="15" fillId="0" borderId="45" xfId="24" applyFont="1" applyBorder="1" applyProtection="1">
      <alignment vertical="center"/>
    </xf>
    <xf numFmtId="0" fontId="15" fillId="2" borderId="13" xfId="24" applyFont="1" applyFill="1" applyBorder="1" applyAlignment="1" applyProtection="1">
      <alignment horizontal="center" vertical="center" wrapText="1"/>
    </xf>
    <xf numFmtId="0" fontId="15" fillId="2" borderId="5" xfId="24" applyFont="1" applyFill="1" applyBorder="1" applyAlignment="1" applyProtection="1">
      <alignment horizontal="center" vertical="center" wrapText="1"/>
    </xf>
    <xf numFmtId="0" fontId="15" fillId="2" borderId="8" xfId="24" applyFont="1" applyFill="1" applyBorder="1" applyAlignment="1" applyProtection="1">
      <alignment horizontal="center" vertical="center" wrapText="1"/>
    </xf>
    <xf numFmtId="0" fontId="15" fillId="2" borderId="2" xfId="24" applyFont="1" applyFill="1" applyBorder="1" applyAlignment="1" applyProtection="1">
      <alignment horizontal="center" vertical="center" wrapText="1"/>
    </xf>
    <xf numFmtId="0" fontId="15" fillId="2" borderId="16" xfId="24" applyFont="1" applyFill="1" applyBorder="1" applyAlignment="1" applyProtection="1">
      <alignment horizontal="center" vertical="center" wrapText="1"/>
    </xf>
    <xf numFmtId="0" fontId="15" fillId="0" borderId="13" xfId="24" applyFont="1" applyBorder="1" applyAlignment="1" applyProtection="1">
      <alignment horizontal="center" vertical="center" textRotation="255" wrapText="1"/>
    </xf>
    <xf numFmtId="0" fontId="15" fillId="0" borderId="5" xfId="24" applyFont="1" applyBorder="1" applyAlignment="1" applyProtection="1">
      <alignment horizontal="center" vertical="center" textRotation="255" wrapText="1"/>
    </xf>
    <xf numFmtId="0" fontId="15" fillId="8" borderId="5" xfId="24" applyFont="1" applyFill="1" applyBorder="1" applyAlignment="1" applyProtection="1">
      <alignment horizontal="center" vertical="center"/>
    </xf>
    <xf numFmtId="0" fontId="15" fillId="8" borderId="16" xfId="24" applyFont="1" applyFill="1" applyBorder="1" applyAlignment="1" applyProtection="1">
      <alignment horizontal="center" vertical="center"/>
    </xf>
    <xf numFmtId="0" fontId="4" fillId="0" borderId="50" xfId="15" applyFont="1" applyBorder="1" applyAlignment="1" applyProtection="1">
      <alignment horizontal="center" vertical="center"/>
    </xf>
    <xf numFmtId="0" fontId="4" fillId="0" borderId="51" xfId="15" applyFont="1" applyBorder="1" applyAlignment="1" applyProtection="1">
      <alignment horizontal="center" vertical="center"/>
    </xf>
    <xf numFmtId="0" fontId="4" fillId="0" borderId="52" xfId="15" applyFont="1" applyBorder="1" applyAlignment="1" applyProtection="1">
      <alignment horizontal="center" vertical="center"/>
    </xf>
    <xf numFmtId="0" fontId="4" fillId="0" borderId="49" xfId="15" applyFont="1" applyBorder="1" applyAlignment="1" applyProtection="1">
      <alignment horizontal="center" vertical="center"/>
    </xf>
    <xf numFmtId="0" fontId="4" fillId="0" borderId="33" xfId="15" applyFont="1" applyBorder="1" applyAlignment="1" applyProtection="1">
      <alignment horizontal="center" vertical="center"/>
    </xf>
    <xf numFmtId="0" fontId="4" fillId="0" borderId="53" xfId="15" applyFont="1" applyBorder="1" applyAlignment="1" applyProtection="1">
      <alignment horizontal="center" vertical="center"/>
    </xf>
    <xf numFmtId="0" fontId="4" fillId="0" borderId="47" xfId="15" applyFont="1" applyBorder="1" applyAlignment="1" applyProtection="1">
      <alignment horizontal="center" vertical="center" wrapText="1"/>
    </xf>
    <xf numFmtId="0" fontId="4" fillId="0" borderId="34" xfId="15" applyFont="1" applyBorder="1" applyAlignment="1" applyProtection="1">
      <alignment horizontal="center" vertical="center" wrapText="1"/>
    </xf>
    <xf numFmtId="0" fontId="4" fillId="0" borderId="35" xfId="15" applyFont="1" applyBorder="1" applyAlignment="1" applyProtection="1">
      <alignment horizontal="center" vertical="center" wrapText="1"/>
    </xf>
    <xf numFmtId="38" fontId="6" fillId="0" borderId="47" xfId="3" applyFont="1" applyFill="1" applyBorder="1" applyAlignment="1" applyProtection="1">
      <alignment horizontal="center" vertical="center" shrinkToFit="1"/>
      <protection locked="0"/>
    </xf>
    <xf numFmtId="0" fontId="8" fillId="0" borderId="47" xfId="0" applyFont="1" applyFill="1" applyBorder="1" applyAlignment="1" applyProtection="1">
      <alignment vertical="center" shrinkToFit="1"/>
      <protection locked="0"/>
    </xf>
    <xf numFmtId="38" fontId="6" fillId="0" borderId="34" xfId="3" applyFont="1" applyFill="1" applyBorder="1" applyAlignment="1" applyProtection="1">
      <alignment horizontal="center" vertical="center" shrinkToFit="1"/>
      <protection locked="0"/>
    </xf>
    <xf numFmtId="0" fontId="8" fillId="0" borderId="34" xfId="0" applyFont="1" applyFill="1" applyBorder="1" applyAlignment="1" applyProtection="1">
      <alignment vertical="center" shrinkToFit="1"/>
      <protection locked="0"/>
    </xf>
    <xf numFmtId="38" fontId="6" fillId="0" borderId="35" xfId="3" applyFont="1" applyFill="1" applyBorder="1" applyAlignment="1" applyProtection="1">
      <alignment horizontal="center" vertical="center" shrinkToFit="1"/>
      <protection locked="0"/>
    </xf>
    <xf numFmtId="0" fontId="8" fillId="0" borderId="35" xfId="0" applyFont="1" applyFill="1" applyBorder="1" applyAlignment="1" applyProtection="1">
      <alignment vertical="center" shrinkToFit="1"/>
      <protection locked="0"/>
    </xf>
    <xf numFmtId="0" fontId="8" fillId="0" borderId="2" xfId="15" applyNumberFormat="1" applyFont="1" applyBorder="1" applyAlignment="1" applyProtection="1">
      <alignment horizontal="center" vertical="center"/>
    </xf>
    <xf numFmtId="0" fontId="8" fillId="0" borderId="57" xfId="15" applyNumberFormat="1" applyFont="1" applyBorder="1" applyAlignment="1" applyProtection="1">
      <alignment horizontal="center" vertical="center"/>
    </xf>
    <xf numFmtId="0" fontId="8" fillId="0" borderId="20" xfId="15" applyNumberFormat="1" applyFont="1" applyBorder="1" applyAlignment="1" applyProtection="1">
      <alignment horizontal="center" vertical="center"/>
    </xf>
    <xf numFmtId="0" fontId="8" fillId="0" borderId="58" xfId="15" applyNumberFormat="1" applyFont="1" applyBorder="1" applyAlignment="1" applyProtection="1">
      <alignment horizontal="center" vertical="center"/>
    </xf>
    <xf numFmtId="0" fontId="8" fillId="0" borderId="3" xfId="15" applyNumberFormat="1" applyFont="1" applyBorder="1" applyAlignment="1" applyProtection="1">
      <alignment horizontal="center" vertical="center"/>
    </xf>
    <xf numFmtId="0" fontId="8" fillId="0" borderId="69" xfId="15" applyNumberFormat="1" applyFont="1" applyBorder="1" applyAlignment="1" applyProtection="1">
      <alignment horizontal="center" vertical="center"/>
    </xf>
    <xf numFmtId="0" fontId="8" fillId="0" borderId="62" xfId="15" applyNumberFormat="1" applyFont="1" applyBorder="1" applyAlignment="1" applyProtection="1">
      <alignment horizontal="center" vertical="center" wrapText="1"/>
    </xf>
    <xf numFmtId="0" fontId="8" fillId="0" borderId="59" xfId="15" applyNumberFormat="1" applyFont="1" applyBorder="1" applyAlignment="1" applyProtection="1">
      <alignment horizontal="center" vertical="center" wrapText="1"/>
    </xf>
    <xf numFmtId="0" fontId="8" fillId="0" borderId="70" xfId="15" applyNumberFormat="1" applyFont="1" applyBorder="1" applyAlignment="1" applyProtection="1">
      <alignment horizontal="center" vertical="center" wrapText="1"/>
    </xf>
    <xf numFmtId="38" fontId="2" fillId="0" borderId="0" xfId="18" applyFont="1" applyFill="1" applyBorder="1" applyAlignment="1" applyProtection="1">
      <alignment horizontal="center" vertical="center" textRotation="255"/>
    </xf>
    <xf numFmtId="178" fontId="6" fillId="3" borderId="1" xfId="18" applyNumberFormat="1" applyFont="1" applyFill="1" applyBorder="1" applyAlignment="1" applyProtection="1">
      <alignment vertical="center" shrinkToFit="1"/>
    </xf>
    <xf numFmtId="178" fontId="6" fillId="3" borderId="4" xfId="18" applyNumberFormat="1" applyFont="1" applyFill="1" applyBorder="1" applyAlignment="1" applyProtection="1">
      <alignment vertical="center" shrinkToFit="1"/>
    </xf>
    <xf numFmtId="178" fontId="6" fillId="3" borderId="7" xfId="18" applyNumberFormat="1" applyFont="1" applyFill="1" applyBorder="1" applyAlignment="1" applyProtection="1">
      <alignment vertical="center" shrinkToFit="1"/>
    </xf>
    <xf numFmtId="38" fontId="6" fillId="0" borderId="22" xfId="18" applyFont="1" applyFill="1" applyBorder="1" applyAlignment="1" applyProtection="1">
      <alignment horizontal="center" vertical="center"/>
    </xf>
    <xf numFmtId="0" fontId="0" fillId="0" borderId="22" xfId="0" applyBorder="1" applyAlignment="1" applyProtection="1">
      <alignment vertical="center"/>
    </xf>
    <xf numFmtId="178" fontId="6" fillId="3" borderId="22" xfId="18" applyNumberFormat="1" applyFont="1" applyFill="1" applyBorder="1" applyAlignment="1" applyProtection="1">
      <alignment vertical="center" shrinkToFit="1"/>
    </xf>
    <xf numFmtId="178" fontId="8" fillId="0" borderId="22" xfId="0" applyNumberFormat="1" applyFont="1" applyBorder="1" applyAlignment="1" applyProtection="1">
      <alignment vertical="center" shrinkToFit="1"/>
    </xf>
    <xf numFmtId="38" fontId="6" fillId="0" borderId="2" xfId="18" applyFont="1" applyFill="1" applyBorder="1" applyAlignment="1" applyProtection="1">
      <alignment horizontal="center" vertical="center" wrapText="1"/>
    </xf>
    <xf numFmtId="38" fontId="6" fillId="0" borderId="8" xfId="18" applyFont="1" applyFill="1" applyBorder="1" applyAlignment="1" applyProtection="1">
      <alignment horizontal="center" vertical="center" wrapText="1"/>
    </xf>
    <xf numFmtId="38" fontId="6" fillId="0" borderId="3" xfId="18" applyFont="1" applyFill="1" applyBorder="1" applyAlignment="1" applyProtection="1">
      <alignment horizontal="center" vertical="center" wrapText="1"/>
    </xf>
    <xf numFmtId="38" fontId="6" fillId="0" borderId="9" xfId="18" applyFont="1" applyFill="1" applyBorder="1" applyAlignment="1" applyProtection="1">
      <alignment horizontal="center" vertical="center" wrapText="1"/>
    </xf>
    <xf numFmtId="38" fontId="2" fillId="0" borderId="27" xfId="18" applyFont="1" applyFill="1" applyBorder="1" applyAlignment="1" applyProtection="1">
      <alignment horizontal="center" vertical="center"/>
    </xf>
    <xf numFmtId="38" fontId="2" fillId="0" borderId="29" xfId="18" applyFont="1" applyFill="1" applyBorder="1" applyAlignment="1" applyProtection="1">
      <alignment horizontal="center" vertical="center"/>
    </xf>
    <xf numFmtId="38" fontId="2" fillId="0" borderId="32" xfId="18" applyFont="1" applyFill="1" applyBorder="1" applyAlignment="1" applyProtection="1">
      <alignment horizontal="center" vertical="center"/>
    </xf>
    <xf numFmtId="38" fontId="6" fillId="4" borderId="26" xfId="18" applyFont="1" applyFill="1" applyBorder="1" applyAlignment="1" applyProtection="1">
      <alignment horizontal="center" vertical="center"/>
    </xf>
    <xf numFmtId="38" fontId="6" fillId="4" borderId="28" xfId="18" applyFont="1" applyFill="1" applyBorder="1" applyAlignment="1" applyProtection="1">
      <alignment horizontal="center" vertical="center"/>
    </xf>
    <xf numFmtId="38" fontId="6" fillId="4" borderId="31" xfId="18" applyFont="1" applyFill="1" applyBorder="1" applyAlignment="1" applyProtection="1">
      <alignment horizontal="center" vertical="center"/>
    </xf>
    <xf numFmtId="178" fontId="6" fillId="0" borderId="26" xfId="18" applyNumberFormat="1" applyFont="1" applyFill="1" applyBorder="1" applyAlignment="1" applyProtection="1">
      <alignment horizontal="right" vertical="center" shrinkToFit="1"/>
    </xf>
    <xf numFmtId="178" fontId="6" fillId="0" borderId="28" xfId="18" applyNumberFormat="1" applyFont="1" applyFill="1" applyBorder="1" applyAlignment="1" applyProtection="1">
      <alignment horizontal="right" vertical="center" shrinkToFit="1"/>
    </xf>
    <xf numFmtId="178" fontId="6" fillId="0" borderId="31" xfId="18" applyNumberFormat="1" applyFont="1" applyFill="1" applyBorder="1" applyAlignment="1" applyProtection="1">
      <alignment horizontal="right" vertical="center" shrinkToFit="1"/>
    </xf>
    <xf numFmtId="178" fontId="6" fillId="0" borderId="30" xfId="18" applyNumberFormat="1" applyFont="1" applyFill="1" applyBorder="1" applyAlignment="1" applyProtection="1">
      <alignment vertical="center" shrinkToFit="1"/>
    </xf>
    <xf numFmtId="178" fontId="8" fillId="0" borderId="30" xfId="0" applyNumberFormat="1" applyFont="1" applyBorder="1" applyAlignment="1" applyProtection="1">
      <alignment vertical="center" shrinkToFit="1"/>
    </xf>
    <xf numFmtId="38" fontId="6" fillId="0" borderId="22" xfId="18" applyFont="1" applyFill="1" applyBorder="1" applyAlignment="1" applyProtection="1">
      <alignment horizontal="center" vertical="center" wrapText="1"/>
    </xf>
    <xf numFmtId="178" fontId="6" fillId="3" borderId="48" xfId="18" applyNumberFormat="1" applyFont="1" applyFill="1" applyBorder="1" applyAlignment="1" applyProtection="1">
      <alignment vertical="center" shrinkToFit="1"/>
    </xf>
    <xf numFmtId="178" fontId="8" fillId="0" borderId="48" xfId="0" applyNumberFormat="1" applyFont="1" applyBorder="1" applyAlignment="1" applyProtection="1">
      <alignment vertical="center" shrinkToFit="1"/>
    </xf>
    <xf numFmtId="38" fontId="6" fillId="0" borderId="1" xfId="18" applyFont="1" applyFill="1" applyBorder="1" applyAlignment="1" applyProtection="1">
      <alignment horizontal="center" vertical="center"/>
    </xf>
    <xf numFmtId="38" fontId="6" fillId="0" borderId="4" xfId="18" applyFont="1" applyFill="1" applyBorder="1" applyAlignment="1" applyProtection="1">
      <alignment horizontal="center" vertical="center"/>
    </xf>
    <xf numFmtId="38" fontId="6" fillId="0" borderId="7" xfId="18" applyFont="1" applyFill="1" applyBorder="1" applyAlignment="1" applyProtection="1">
      <alignment horizontal="center" vertical="center"/>
    </xf>
    <xf numFmtId="0" fontId="8" fillId="0" borderId="22" xfId="0" applyFont="1" applyBorder="1" applyAlignment="1" applyProtection="1">
      <alignment vertical="center"/>
    </xf>
    <xf numFmtId="38" fontId="2" fillId="3" borderId="23" xfId="18" applyFont="1" applyFill="1" applyBorder="1" applyAlignment="1" applyProtection="1">
      <alignment horizontal="center" vertical="center" textRotation="255"/>
    </xf>
    <xf numFmtId="38" fontId="2" fillId="3" borderId="24" xfId="18" applyFont="1" applyFill="1" applyBorder="1" applyAlignment="1" applyProtection="1">
      <alignment horizontal="center" vertical="center" textRotation="255"/>
    </xf>
    <xf numFmtId="38" fontId="2" fillId="3" borderId="25" xfId="18" applyFont="1" applyFill="1" applyBorder="1" applyAlignment="1" applyProtection="1">
      <alignment horizontal="center" vertical="center" textRotation="255"/>
    </xf>
    <xf numFmtId="38" fontId="6" fillId="0" borderId="0" xfId="18" applyFont="1" applyFill="1" applyBorder="1" applyAlignment="1" applyProtection="1">
      <alignment vertical="center"/>
    </xf>
    <xf numFmtId="38" fontId="2" fillId="0" borderId="6" xfId="18" applyFont="1" applyFill="1" applyBorder="1" applyAlignment="1" applyProtection="1">
      <alignment horizontal="right" vertical="center"/>
    </xf>
    <xf numFmtId="0" fontId="0" fillId="0" borderId="6" xfId="0" applyBorder="1" applyAlignment="1" applyProtection="1">
      <alignment vertical="center"/>
    </xf>
    <xf numFmtId="38" fontId="2" fillId="0" borderId="22" xfId="18" applyFont="1" applyFill="1" applyBorder="1" applyAlignment="1" applyProtection="1">
      <alignment horizontal="center" vertical="center" wrapText="1"/>
    </xf>
    <xf numFmtId="178" fontId="6" fillId="0" borderId="1" xfId="18" applyNumberFormat="1" applyFont="1" applyFill="1" applyBorder="1" applyAlignment="1" applyProtection="1">
      <alignment vertical="center" shrinkToFit="1"/>
    </xf>
    <xf numFmtId="178" fontId="0" fillId="0" borderId="4" xfId="0" applyNumberFormat="1" applyBorder="1" applyAlignment="1" applyProtection="1">
      <alignment vertical="center" shrinkToFit="1"/>
    </xf>
    <xf numFmtId="178" fontId="0" fillId="0" borderId="7" xfId="0" applyNumberFormat="1" applyBorder="1" applyAlignment="1" applyProtection="1">
      <alignment vertical="center" shrinkToFit="1"/>
    </xf>
    <xf numFmtId="178" fontId="6" fillId="0" borderId="4" xfId="18" applyNumberFormat="1" applyFont="1" applyFill="1" applyBorder="1" applyAlignment="1" applyProtection="1">
      <alignment vertical="center" shrinkToFit="1"/>
    </xf>
    <xf numFmtId="178" fontId="6" fillId="0" borderId="7" xfId="18" applyNumberFormat="1" applyFont="1" applyFill="1" applyBorder="1" applyAlignment="1" applyProtection="1">
      <alignment vertical="center" shrinkToFit="1"/>
    </xf>
    <xf numFmtId="0" fontId="8" fillId="0" borderId="0" xfId="0" applyFont="1" applyFill="1" applyBorder="1" applyAlignment="1" applyProtection="1">
      <alignment horizontal="center" vertical="center" textRotation="255"/>
    </xf>
    <xf numFmtId="0" fontId="8" fillId="0" borderId="2" xfId="0" applyFont="1" applyFill="1" applyBorder="1" applyAlignment="1" applyProtection="1">
      <alignment horizontal="center" vertical="center" textRotation="255"/>
    </xf>
    <xf numFmtId="0" fontId="8" fillId="0" borderId="20" xfId="0" applyFont="1" applyFill="1" applyBorder="1" applyAlignment="1" applyProtection="1">
      <alignment horizontal="center" vertical="center" textRotation="255"/>
    </xf>
    <xf numFmtId="0" fontId="8" fillId="0" borderId="3" xfId="0" applyFont="1" applyFill="1" applyBorder="1" applyAlignment="1" applyProtection="1">
      <alignment horizontal="center" vertical="center" textRotation="255"/>
    </xf>
    <xf numFmtId="49" fontId="18" fillId="0" borderId="1" xfId="0" applyNumberFormat="1" applyFont="1" applyFill="1" applyBorder="1" applyAlignment="1" applyProtection="1">
      <alignment horizontal="center" vertical="center" shrinkToFit="1"/>
    </xf>
    <xf numFmtId="0" fontId="18" fillId="0" borderId="7" xfId="0" applyNumberFormat="1" applyFont="1" applyFill="1" applyBorder="1" applyAlignment="1" applyProtection="1">
      <alignment horizontal="center" vertical="center" shrinkToFit="1"/>
    </xf>
    <xf numFmtId="38" fontId="21" fillId="0" borderId="0" xfId="3" applyFont="1" applyFill="1" applyBorder="1" applyAlignment="1" applyProtection="1">
      <alignment horizontal="center" vertical="center" wrapText="1"/>
    </xf>
    <xf numFmtId="38" fontId="21" fillId="0" borderId="1" xfId="3" applyFont="1" applyFill="1" applyBorder="1" applyAlignment="1" applyProtection="1">
      <alignment horizontal="center" vertical="center" wrapText="1"/>
    </xf>
    <xf numFmtId="38" fontId="21" fillId="0" borderId="7" xfId="3" applyFont="1" applyFill="1" applyBorder="1" applyAlignment="1" applyProtection="1">
      <alignment horizontal="center" vertical="center" wrapText="1"/>
    </xf>
    <xf numFmtId="0" fontId="20" fillId="0" borderId="1" xfId="15" applyFont="1" applyBorder="1" applyAlignment="1" applyProtection="1">
      <alignment horizontal="center" vertical="center" wrapText="1"/>
    </xf>
    <xf numFmtId="0" fontId="20" fillId="0" borderId="43" xfId="15" applyFont="1" applyBorder="1" applyAlignment="1" applyProtection="1">
      <alignment horizontal="center" vertical="center" wrapText="1"/>
    </xf>
    <xf numFmtId="38" fontId="7" fillId="0" borderId="42" xfId="3" applyFont="1" applyFill="1" applyBorder="1" applyAlignment="1" applyProtection="1">
      <alignment horizontal="center" vertical="center"/>
    </xf>
    <xf numFmtId="0" fontId="0" fillId="0" borderId="43" xfId="0" applyBorder="1" applyAlignment="1" applyProtection="1">
      <alignment horizontal="center" vertical="center"/>
    </xf>
    <xf numFmtId="177" fontId="4" fillId="0" borderId="0" xfId="17" applyNumberFormat="1" applyFont="1" applyFill="1" applyBorder="1" applyAlignment="1" applyProtection="1">
      <alignment vertical="center" shrinkToFit="1"/>
    </xf>
    <xf numFmtId="0" fontId="9" fillId="0" borderId="0" xfId="17" applyFont="1" applyFill="1" applyBorder="1" applyAlignment="1" applyProtection="1">
      <alignment horizontal="center" vertical="center" wrapText="1"/>
    </xf>
    <xf numFmtId="38" fontId="11" fillId="4" borderId="1" xfId="18" applyFont="1" applyFill="1" applyBorder="1" applyAlignment="1" applyProtection="1">
      <alignment horizontal="center" vertical="center" wrapText="1"/>
    </xf>
    <xf numFmtId="38" fontId="11" fillId="4" borderId="7" xfId="18" applyFont="1" applyFill="1" applyBorder="1" applyAlignment="1" applyProtection="1">
      <alignment horizontal="center" vertical="center" wrapText="1"/>
    </xf>
    <xf numFmtId="38" fontId="2" fillId="0" borderId="1" xfId="18" applyFont="1" applyFill="1" applyBorder="1" applyAlignment="1" applyProtection="1">
      <alignment horizontal="right" vertical="center" wrapText="1"/>
    </xf>
    <xf numFmtId="38" fontId="2" fillId="0" borderId="7" xfId="18" applyFont="1" applyFill="1" applyBorder="1" applyAlignment="1" applyProtection="1">
      <alignment horizontal="right" vertical="center" wrapText="1"/>
    </xf>
    <xf numFmtId="38" fontId="11" fillId="0" borderId="0" xfId="18" applyFont="1" applyFill="1" applyBorder="1" applyAlignment="1" applyProtection="1">
      <alignment horizontal="center" vertical="center"/>
    </xf>
    <xf numFmtId="38" fontId="2" fillId="0" borderId="0" xfId="18" applyFont="1" applyFill="1" applyBorder="1" applyAlignment="1" applyProtection="1">
      <alignment horizontal="right" vertical="center"/>
    </xf>
    <xf numFmtId="179" fontId="2" fillId="0" borderId="0" xfId="3" applyNumberFormat="1" applyFont="1" applyFill="1" applyBorder="1" applyAlignment="1" applyProtection="1">
      <alignment horizontal="center" vertical="center" wrapText="1"/>
    </xf>
    <xf numFmtId="49" fontId="18" fillId="0" borderId="7" xfId="0" applyNumberFormat="1" applyFont="1" applyFill="1" applyBorder="1" applyAlignment="1" applyProtection="1">
      <alignment horizontal="center" vertical="center" shrinkToFit="1"/>
    </xf>
    <xf numFmtId="38" fontId="11" fillId="4" borderId="22" xfId="3" applyFont="1" applyFill="1" applyBorder="1" applyAlignment="1" applyProtection="1">
      <alignment horizontal="center" vertical="center" wrapText="1"/>
    </xf>
    <xf numFmtId="0" fontId="9" fillId="4" borderId="22" xfId="17" applyFont="1" applyFill="1" applyBorder="1" applyAlignment="1" applyProtection="1">
      <alignment horizontal="center" vertical="center" wrapText="1"/>
    </xf>
    <xf numFmtId="0" fontId="9" fillId="0" borderId="0" xfId="17" applyFont="1" applyFill="1" applyBorder="1" applyAlignment="1" applyProtection="1">
      <alignment vertical="center" wrapText="1"/>
    </xf>
    <xf numFmtId="177" fontId="2" fillId="0" borderId="22" xfId="17" applyNumberFormat="1" applyFont="1" applyFill="1" applyBorder="1" applyAlignment="1" applyProtection="1">
      <alignment vertical="center" shrinkToFit="1"/>
    </xf>
    <xf numFmtId="0" fontId="4" fillId="0" borderId="22" xfId="17" applyFont="1" applyBorder="1" applyAlignment="1" applyProtection="1">
      <alignment vertical="center" shrinkToFit="1"/>
    </xf>
    <xf numFmtId="0" fontId="4" fillId="0" borderId="0" xfId="17" applyFill="1" applyBorder="1" applyAlignment="1" applyProtection="1">
      <alignment vertical="center" shrinkToFit="1"/>
    </xf>
    <xf numFmtId="0" fontId="9" fillId="4" borderId="1" xfId="17" applyFont="1" applyFill="1" applyBorder="1" applyAlignment="1" applyProtection="1">
      <alignment horizontal="center" vertical="center" wrapText="1"/>
    </xf>
    <xf numFmtId="0" fontId="9" fillId="4" borderId="7" xfId="17" applyFont="1" applyFill="1" applyBorder="1" applyAlignment="1" applyProtection="1">
      <alignment horizontal="center" vertical="center" wrapText="1"/>
    </xf>
    <xf numFmtId="177" fontId="2" fillId="0" borderId="1" xfId="17" applyNumberFormat="1" applyFont="1" applyFill="1" applyBorder="1" applyAlignment="1" applyProtection="1">
      <alignment horizontal="right" vertical="center" shrinkToFit="1"/>
    </xf>
    <xf numFmtId="177" fontId="2" fillId="0" borderId="7" xfId="17" applyNumberFormat="1" applyFont="1" applyFill="1" applyBorder="1" applyAlignment="1" applyProtection="1">
      <alignment horizontal="right" vertical="center" shrinkToFit="1"/>
    </xf>
    <xf numFmtId="0" fontId="9" fillId="4" borderId="1" xfId="0" applyFont="1" applyFill="1" applyBorder="1" applyAlignment="1" applyProtection="1">
      <alignment horizontal="center" vertical="center"/>
    </xf>
    <xf numFmtId="0" fontId="9" fillId="4" borderId="7" xfId="0" applyFont="1" applyFill="1" applyBorder="1" applyAlignment="1" applyProtection="1">
      <alignment horizontal="center" vertical="center"/>
    </xf>
    <xf numFmtId="177" fontId="0" fillId="0" borderId="1" xfId="0" applyNumberFormat="1" applyFill="1" applyBorder="1" applyAlignment="1" applyProtection="1">
      <alignment horizontal="right" vertical="center"/>
    </xf>
    <xf numFmtId="0" fontId="0" fillId="0" borderId="7" xfId="0" applyFill="1" applyBorder="1" applyAlignment="1" applyProtection="1">
      <alignment horizontal="right" vertical="center"/>
    </xf>
    <xf numFmtId="178" fontId="6" fillId="0" borderId="20" xfId="18" applyNumberFormat="1" applyFont="1" applyFill="1" applyBorder="1" applyAlignment="1" applyProtection="1">
      <alignment vertical="center" shrinkToFit="1"/>
    </xf>
    <xf numFmtId="178" fontId="0" fillId="0" borderId="0" xfId="0" applyNumberFormat="1" applyBorder="1" applyAlignment="1" applyProtection="1">
      <alignment vertical="center" shrinkToFit="1"/>
    </xf>
    <xf numFmtId="178" fontId="6" fillId="0" borderId="0" xfId="18" applyNumberFormat="1" applyFont="1" applyFill="1" applyBorder="1" applyAlignment="1" applyProtection="1">
      <alignment vertical="center" shrinkToFit="1"/>
    </xf>
    <xf numFmtId="38" fontId="6" fillId="0" borderId="35" xfId="3" applyFont="1" applyFill="1" applyBorder="1" applyAlignment="1" applyProtection="1">
      <alignment horizontal="center" vertical="center" shrinkToFit="1"/>
    </xf>
    <xf numFmtId="0" fontId="8" fillId="0" borderId="35" xfId="0" applyFont="1" applyBorder="1" applyAlignment="1" applyProtection="1">
      <alignment vertical="center" shrinkToFit="1"/>
    </xf>
    <xf numFmtId="0" fontId="0" fillId="0" borderId="0" xfId="0" applyBorder="1" applyAlignment="1" applyProtection="1">
      <alignment vertical="center"/>
    </xf>
    <xf numFmtId="38" fontId="2" fillId="0" borderId="20" xfId="18" applyFont="1" applyFill="1" applyBorder="1" applyAlignment="1" applyProtection="1">
      <alignment horizontal="center" vertical="center" wrapText="1"/>
    </xf>
    <xf numFmtId="0" fontId="0" fillId="0" borderId="1" xfId="0" applyBorder="1" applyAlignment="1" applyProtection="1">
      <alignment vertical="center"/>
    </xf>
    <xf numFmtId="38" fontId="6" fillId="0" borderId="34" xfId="3" applyFont="1" applyFill="1" applyBorder="1" applyAlignment="1" applyProtection="1">
      <alignment horizontal="center" vertical="center" shrinkToFit="1"/>
    </xf>
    <xf numFmtId="0" fontId="8" fillId="0" borderId="34" xfId="0" applyFont="1" applyBorder="1" applyAlignment="1" applyProtection="1">
      <alignment vertical="center" shrinkToFit="1"/>
    </xf>
    <xf numFmtId="0" fontId="9" fillId="4" borderId="4" xfId="0" applyFont="1" applyFill="1" applyBorder="1" applyAlignment="1" applyProtection="1">
      <alignment horizontal="center" vertical="center"/>
    </xf>
    <xf numFmtId="178" fontId="0" fillId="0" borderId="1" xfId="0" applyNumberFormat="1" applyFill="1" applyBorder="1" applyAlignment="1" applyProtection="1">
      <alignment horizontal="right" vertical="center"/>
    </xf>
    <xf numFmtId="178" fontId="0" fillId="0" borderId="4" xfId="0" applyNumberFormat="1" applyFill="1" applyBorder="1" applyAlignment="1" applyProtection="1">
      <alignment horizontal="right" vertical="center"/>
    </xf>
    <xf numFmtId="178" fontId="0" fillId="0" borderId="7" xfId="0" applyNumberFormat="1" applyFill="1" applyBorder="1" applyAlignment="1" applyProtection="1">
      <alignment horizontal="right" vertical="center"/>
    </xf>
    <xf numFmtId="38" fontId="6" fillId="0" borderId="36" xfId="3" applyFont="1" applyFill="1" applyBorder="1" applyAlignment="1" applyProtection="1">
      <alignment horizontal="center" vertical="center" shrinkToFit="1"/>
    </xf>
    <xf numFmtId="38" fontId="6" fillId="0" borderId="49" xfId="3" applyFont="1" applyFill="1" applyBorder="1" applyAlignment="1" applyProtection="1">
      <alignment horizontal="center" vertical="center" shrinkToFit="1"/>
    </xf>
    <xf numFmtId="0" fontId="9" fillId="4" borderId="22" xfId="0" applyFont="1" applyFill="1" applyBorder="1" applyAlignment="1" applyProtection="1">
      <alignment horizontal="center" vertical="center"/>
    </xf>
    <xf numFmtId="177" fontId="0" fillId="0" borderId="22" xfId="0" applyNumberFormat="1" applyFill="1" applyBorder="1" applyAlignment="1" applyProtection="1">
      <alignment horizontal="right" vertical="center"/>
    </xf>
    <xf numFmtId="49" fontId="18" fillId="0" borderId="4" xfId="0" applyNumberFormat="1" applyFont="1" applyFill="1" applyBorder="1" applyAlignment="1" applyProtection="1">
      <alignment horizontal="center" vertical="center" shrinkToFit="1"/>
    </xf>
    <xf numFmtId="177" fontId="2" fillId="0" borderId="22" xfId="17" applyNumberFormat="1" applyFont="1" applyFill="1" applyBorder="1" applyAlignment="1" applyProtection="1">
      <alignment horizontal="right" vertical="center" shrinkToFit="1"/>
    </xf>
    <xf numFmtId="0" fontId="4" fillId="0" borderId="22" xfId="17" applyFont="1" applyBorder="1" applyAlignment="1" applyProtection="1">
      <alignment horizontal="right" vertical="center" shrinkToFit="1"/>
    </xf>
    <xf numFmtId="38" fontId="6" fillId="0" borderId="47" xfId="3" applyFont="1" applyFill="1" applyBorder="1" applyAlignment="1" applyProtection="1">
      <alignment horizontal="center" vertical="center" shrinkToFit="1"/>
    </xf>
    <xf numFmtId="0" fontId="8" fillId="0" borderId="47" xfId="0" applyFont="1" applyFill="1" applyBorder="1" applyAlignment="1" applyProtection="1">
      <alignment vertical="center" shrinkToFit="1"/>
    </xf>
    <xf numFmtId="0" fontId="8" fillId="0" borderId="34" xfId="0" applyFont="1" applyFill="1" applyBorder="1" applyAlignment="1" applyProtection="1">
      <alignment vertical="center" shrinkToFit="1"/>
    </xf>
    <xf numFmtId="38" fontId="2" fillId="2" borderId="1" xfId="18" applyFont="1" applyFill="1" applyBorder="1" applyAlignment="1" applyProtection="1">
      <alignment horizontal="center" vertical="center"/>
    </xf>
    <xf numFmtId="38" fontId="2" fillId="2" borderId="4" xfId="18" applyFont="1" applyFill="1" applyBorder="1" applyAlignment="1" applyProtection="1">
      <alignment horizontal="center" vertical="center"/>
    </xf>
    <xf numFmtId="38" fontId="2" fillId="2" borderId="7" xfId="18" applyFont="1" applyFill="1" applyBorder="1" applyAlignment="1" applyProtection="1">
      <alignment horizontal="center" vertical="center"/>
    </xf>
    <xf numFmtId="38" fontId="2" fillId="3" borderId="22" xfId="18" applyFont="1" applyFill="1" applyBorder="1" applyAlignment="1" applyProtection="1">
      <alignment horizontal="center" vertical="center"/>
    </xf>
    <xf numFmtId="38" fontId="2" fillId="3" borderId="22" xfId="18" applyFont="1" applyFill="1" applyBorder="1" applyAlignment="1" applyProtection="1">
      <alignment horizontal="center" vertical="center" shrinkToFit="1"/>
    </xf>
    <xf numFmtId="38" fontId="2" fillId="3" borderId="22" xfId="18" applyFont="1" applyFill="1" applyBorder="1" applyAlignment="1" applyProtection="1">
      <alignment horizontal="center" vertical="center" textRotation="255"/>
    </xf>
    <xf numFmtId="0" fontId="2" fillId="2" borderId="12" xfId="4" applyFont="1" applyFill="1" applyBorder="1" applyAlignment="1" applyProtection="1">
      <alignment vertical="center" shrinkToFit="1"/>
    </xf>
    <xf numFmtId="0" fontId="2" fillId="2" borderId="4" xfId="4" applyFont="1" applyFill="1" applyBorder="1" applyAlignment="1" applyProtection="1">
      <alignment vertical="center" shrinkToFit="1"/>
    </xf>
    <xf numFmtId="0" fontId="2" fillId="2" borderId="15" xfId="4" applyFont="1" applyFill="1" applyBorder="1" applyAlignment="1" applyProtection="1">
      <alignment vertical="center" shrinkToFit="1"/>
    </xf>
    <xf numFmtId="0" fontId="6" fillId="2" borderId="12" xfId="4" applyFont="1" applyFill="1" applyBorder="1" applyAlignment="1" applyProtection="1">
      <alignment horizontal="left" vertical="center" shrinkToFit="1"/>
      <protection locked="0"/>
    </xf>
    <xf numFmtId="0" fontId="6" fillId="2" borderId="4" xfId="4" applyFont="1" applyFill="1" applyBorder="1" applyAlignment="1" applyProtection="1">
      <alignment horizontal="left" vertical="center" shrinkToFit="1"/>
      <protection locked="0"/>
    </xf>
    <xf numFmtId="0" fontId="6" fillId="2" borderId="91" xfId="4" applyFont="1" applyFill="1" applyBorder="1" applyAlignment="1" applyProtection="1">
      <alignment horizontal="left" vertical="center" shrinkToFit="1"/>
      <protection locked="0"/>
    </xf>
    <xf numFmtId="0" fontId="6" fillId="2" borderId="14" xfId="4" applyFont="1" applyFill="1" applyBorder="1" applyAlignment="1" applyProtection="1">
      <alignment horizontal="left" vertical="center" shrinkToFit="1"/>
      <protection locked="0"/>
    </xf>
    <xf numFmtId="0" fontId="6" fillId="2" borderId="0" xfId="4" applyFont="1" applyFill="1" applyBorder="1" applyAlignment="1" applyProtection="1">
      <alignment horizontal="left" vertical="center" shrinkToFit="1"/>
      <protection locked="0"/>
    </xf>
    <xf numFmtId="0" fontId="6" fillId="2" borderId="89" xfId="4" applyFont="1" applyFill="1" applyBorder="1" applyAlignment="1" applyProtection="1">
      <alignment horizontal="left" vertical="center" shrinkToFit="1"/>
      <protection locked="0"/>
    </xf>
    <xf numFmtId="0" fontId="6" fillId="2" borderId="13" xfId="4" applyFont="1" applyFill="1" applyBorder="1" applyAlignment="1" applyProtection="1">
      <alignment horizontal="left" vertical="center" shrinkToFit="1"/>
      <protection locked="0"/>
    </xf>
    <xf numFmtId="0" fontId="6" fillId="2" borderId="5" xfId="4" applyFont="1" applyFill="1" applyBorder="1" applyAlignment="1" applyProtection="1">
      <alignment horizontal="left" vertical="center" shrinkToFit="1"/>
      <protection locked="0"/>
    </xf>
    <xf numFmtId="0" fontId="6" fillId="2" borderId="93" xfId="4" applyFont="1" applyFill="1" applyBorder="1" applyAlignment="1" applyProtection="1">
      <alignment horizontal="left" vertical="center" shrinkToFit="1"/>
      <protection locked="0"/>
    </xf>
    <xf numFmtId="0" fontId="6" fillId="2" borderId="84" xfId="4" applyFont="1" applyFill="1" applyBorder="1" applyAlignment="1" applyProtection="1">
      <alignment horizontal="left" vertical="center" shrinkToFit="1"/>
      <protection locked="0"/>
    </xf>
    <xf numFmtId="0" fontId="6" fillId="2" borderId="85" xfId="4" applyFont="1" applyFill="1" applyBorder="1" applyAlignment="1" applyProtection="1">
      <alignment horizontal="left" vertical="center" shrinkToFit="1"/>
      <protection locked="0"/>
    </xf>
    <xf numFmtId="0" fontId="6" fillId="2" borderId="92" xfId="4" applyFont="1" applyFill="1" applyBorder="1" applyAlignment="1" applyProtection="1">
      <alignment horizontal="left" vertical="center" shrinkToFit="1"/>
      <protection locked="0"/>
    </xf>
    <xf numFmtId="0" fontId="2" fillId="8" borderId="86" xfId="4" applyFont="1" applyFill="1" applyBorder="1" applyAlignment="1" applyProtection="1">
      <alignment horizontal="left" vertical="center" wrapText="1"/>
      <protection locked="0"/>
    </xf>
    <xf numFmtId="0" fontId="2" fillId="8" borderId="83" xfId="4" applyFont="1" applyFill="1" applyBorder="1" applyAlignment="1" applyProtection="1">
      <alignment horizontal="left" vertical="center" wrapText="1"/>
      <protection locked="0"/>
    </xf>
    <xf numFmtId="0" fontId="2" fillId="8" borderId="88" xfId="4" applyFont="1" applyFill="1" applyBorder="1" applyAlignment="1" applyProtection="1">
      <alignment horizontal="left" vertical="center" wrapText="1"/>
      <protection locked="0"/>
    </xf>
    <xf numFmtId="0" fontId="11" fillId="2" borderId="84" xfId="4" applyFont="1" applyFill="1" applyBorder="1" applyAlignment="1" applyProtection="1">
      <alignment horizontal="left" vertical="center" shrinkToFit="1"/>
      <protection locked="0"/>
    </xf>
    <xf numFmtId="0" fontId="11" fillId="2" borderId="85" xfId="4" applyFont="1" applyFill="1" applyBorder="1" applyAlignment="1" applyProtection="1">
      <alignment horizontal="left" vertical="center" shrinkToFit="1"/>
      <protection locked="0"/>
    </xf>
    <xf numFmtId="0" fontId="11" fillId="2" borderId="92" xfId="4" applyFont="1" applyFill="1" applyBorder="1" applyAlignment="1" applyProtection="1">
      <alignment horizontal="left" vertical="center" shrinkToFit="1"/>
      <protection locked="0"/>
    </xf>
    <xf numFmtId="0" fontId="11" fillId="2" borderId="12" xfId="4" applyFont="1" applyFill="1" applyBorder="1" applyAlignment="1" applyProtection="1">
      <alignment vertical="center" shrinkToFit="1"/>
    </xf>
    <xf numFmtId="0" fontId="28" fillId="2" borderId="13" xfId="4" applyFont="1" applyFill="1" applyBorder="1" applyAlignment="1" applyProtection="1">
      <alignment horizontal="left" vertical="center" shrinkToFit="1"/>
      <protection locked="0"/>
    </xf>
    <xf numFmtId="0" fontId="28" fillId="2" borderId="5" xfId="4" applyFont="1" applyFill="1" applyBorder="1" applyAlignment="1" applyProtection="1">
      <alignment horizontal="left" vertical="center" shrinkToFit="1"/>
      <protection locked="0"/>
    </xf>
    <xf numFmtId="0" fontId="28" fillId="2" borderId="16" xfId="4" applyFont="1" applyFill="1" applyBorder="1" applyAlignment="1" applyProtection="1">
      <alignment horizontal="left" vertical="center" shrinkToFit="1"/>
      <protection locked="0"/>
    </xf>
    <xf numFmtId="0" fontId="2" fillId="8" borderId="19" xfId="4" applyFont="1" applyFill="1" applyBorder="1" applyAlignment="1" applyProtection="1">
      <alignment horizontal="left" vertical="center" wrapText="1"/>
      <protection locked="0"/>
    </xf>
    <xf numFmtId="0" fontId="2" fillId="8" borderId="10" xfId="4" applyFont="1" applyFill="1" applyBorder="1" applyAlignment="1" applyProtection="1">
      <alignment horizontal="left" vertical="center" wrapText="1"/>
      <protection locked="0"/>
    </xf>
    <xf numFmtId="0" fontId="2" fillId="8" borderId="55" xfId="4" applyFont="1" applyFill="1" applyBorder="1" applyAlignment="1" applyProtection="1">
      <alignment horizontal="left" vertical="center" wrapText="1"/>
      <protection locked="0"/>
    </xf>
  </cellXfs>
  <cellStyles count="26">
    <cellStyle name="桁区切り" xfId="18" builtinId="6"/>
    <cellStyle name="桁区切り 2" xfId="1" xr:uid="{00000000-0005-0000-0000-000001000000}"/>
    <cellStyle name="桁区切り 2 2" xfId="2" xr:uid="{00000000-0005-0000-0000-000002000000}"/>
    <cellStyle name="桁区切り 2 2 2" xfId="3" xr:uid="{00000000-0005-0000-0000-000003000000}"/>
    <cellStyle name="桁区切り 3" xfId="20" xr:uid="{00000000-0005-0000-0000-000004000000}"/>
    <cellStyle name="桁区切り 4" xfId="21" xr:uid="{00000000-0005-0000-0000-000005000000}"/>
    <cellStyle name="桁区切り 5" xfId="23" xr:uid="{00000000-0005-0000-0000-000006000000}"/>
    <cellStyle name="標準" xfId="0" builtinId="0"/>
    <cellStyle name="標準 10" xfId="25" xr:uid="{00000000-0005-0000-0000-000008000000}"/>
    <cellStyle name="標準 2" xfId="4" xr:uid="{00000000-0005-0000-0000-000009000000}"/>
    <cellStyle name="標準 2 2" xfId="5" xr:uid="{00000000-0005-0000-0000-00000A000000}"/>
    <cellStyle name="標準 2 3" xfId="24" xr:uid="{00000000-0005-0000-0000-00000B000000}"/>
    <cellStyle name="標準 3" xfId="6" xr:uid="{00000000-0005-0000-0000-00000C000000}"/>
    <cellStyle name="標準 4" xfId="7" xr:uid="{00000000-0005-0000-0000-00000D000000}"/>
    <cellStyle name="標準 4 2" xfId="8" xr:uid="{00000000-0005-0000-0000-00000E000000}"/>
    <cellStyle name="標準 4 3" xfId="9" xr:uid="{00000000-0005-0000-0000-00000F000000}"/>
    <cellStyle name="標準 5" xfId="10" xr:uid="{00000000-0005-0000-0000-000010000000}"/>
    <cellStyle name="標準 5 2" xfId="11" xr:uid="{00000000-0005-0000-0000-000011000000}"/>
    <cellStyle name="標準 6" xfId="12" xr:uid="{00000000-0005-0000-0000-000012000000}"/>
    <cellStyle name="標準 6 2" xfId="13" xr:uid="{00000000-0005-0000-0000-000013000000}"/>
    <cellStyle name="標準 6 2 2" xfId="14" xr:uid="{00000000-0005-0000-0000-000014000000}"/>
    <cellStyle name="標準 6 3" xfId="15" xr:uid="{00000000-0005-0000-0000-000015000000}"/>
    <cellStyle name="標準 6 4" xfId="16" xr:uid="{00000000-0005-0000-0000-000016000000}"/>
    <cellStyle name="標準 7" xfId="17" xr:uid="{00000000-0005-0000-0000-000017000000}"/>
    <cellStyle name="標準 8" xfId="19" xr:uid="{00000000-0005-0000-0000-000018000000}"/>
    <cellStyle name="標準 9" xfId="22" xr:uid="{00000000-0005-0000-0000-000019000000}"/>
  </cellStyles>
  <dxfs count="1062">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66CCFF"/>
        </patternFill>
      </fill>
    </dxf>
    <dxf>
      <fill>
        <patternFill>
          <bgColor rgb="FF66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numFmt numFmtId="3" formatCode="#,##0"/>
    </dxf>
    <dxf>
      <numFmt numFmtId="3" formatCode="#,##0"/>
    </dxf>
    <dxf>
      <numFmt numFmtId="3" formatCode="#,##0"/>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numFmt numFmtId="3" formatCode="#,##0"/>
    </dxf>
    <dxf>
      <numFmt numFmtId="3" formatCode="#,##0"/>
    </dxf>
    <dxf>
      <numFmt numFmtId="3" formatCode="#,##0"/>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numFmt numFmtId="3" formatCode="#,##0"/>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numFmt numFmtId="3" formatCode="#,##0"/>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numFmt numFmtId="3" formatCode="#,##0"/>
    </dxf>
    <dxf>
      <numFmt numFmtId="3" formatCode="#,##0"/>
    </dxf>
    <dxf>
      <numFmt numFmtId="3" formatCode="#,##0"/>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numFmt numFmtId="3" formatCode="#,##0"/>
    </dxf>
    <dxf>
      <numFmt numFmtId="3" formatCode="#,##0"/>
    </dxf>
    <dxf>
      <numFmt numFmtId="3" formatCode="#,##0"/>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numFmt numFmtId="3" formatCode="#,##0"/>
    </dxf>
    <dxf>
      <numFmt numFmtId="3" formatCode="#,##0"/>
    </dxf>
    <dxf>
      <numFmt numFmtId="3" formatCode="#,##0"/>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numFmt numFmtId="3" formatCode="#,##0"/>
    </dxf>
    <dxf>
      <numFmt numFmtId="3" formatCode="#,##0"/>
    </dxf>
    <dxf>
      <numFmt numFmtId="3" formatCode="#,##0"/>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numFmt numFmtId="3" formatCode="#,##0"/>
    </dxf>
    <dxf>
      <numFmt numFmtId="3" formatCode="#,##0"/>
    </dxf>
    <dxf>
      <numFmt numFmtId="3" formatCode="#,##0"/>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numFmt numFmtId="3" formatCode="#,##0"/>
    </dxf>
    <dxf>
      <numFmt numFmtId="3" formatCode="#,##0"/>
    </dxf>
    <dxf>
      <numFmt numFmtId="3" formatCode="#,##0"/>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numFmt numFmtId="3" formatCode="#,##0"/>
    </dxf>
    <dxf>
      <numFmt numFmtId="3" formatCode="#,##0"/>
    </dxf>
    <dxf>
      <numFmt numFmtId="3" formatCode="#,##0"/>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numFmt numFmtId="3" formatCode="#,##0"/>
    </dxf>
    <dxf>
      <numFmt numFmtId="3" formatCode="#,##0"/>
    </dxf>
    <dxf>
      <numFmt numFmtId="3" formatCode="#,##0"/>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numFmt numFmtId="3" formatCode="#,##0"/>
    </dxf>
    <dxf>
      <numFmt numFmtId="3" formatCode="#,##0"/>
    </dxf>
    <dxf>
      <numFmt numFmtId="3" formatCode="#,##0"/>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numFmt numFmtId="3" formatCode="#,##0"/>
    </dxf>
    <dxf>
      <numFmt numFmtId="3" formatCode="#,##0"/>
    </dxf>
    <dxf>
      <numFmt numFmtId="3" formatCode="#,##0"/>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numFmt numFmtId="3" formatCode="#,##0"/>
    </dxf>
    <dxf>
      <numFmt numFmtId="3" formatCode="#,##0"/>
    </dxf>
    <dxf>
      <numFmt numFmtId="3" formatCode="#,##0"/>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numFmt numFmtId="3" formatCode="#,##0"/>
    </dxf>
    <dxf>
      <numFmt numFmtId="3" formatCode="#,##0"/>
    </dxf>
    <dxf>
      <numFmt numFmtId="3" formatCode="#,##0"/>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numFmt numFmtId="3" formatCode="#,##0"/>
    </dxf>
    <dxf>
      <numFmt numFmtId="3" formatCode="#,##0"/>
    </dxf>
    <dxf>
      <numFmt numFmtId="3" formatCode="#,##0"/>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numFmt numFmtId="3" formatCode="#,##0"/>
    </dxf>
    <dxf>
      <numFmt numFmtId="3" formatCode="#,##0"/>
    </dxf>
    <dxf>
      <numFmt numFmtId="3" formatCode="#,##0"/>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numFmt numFmtId="3" formatCode="#,##0"/>
    </dxf>
    <dxf>
      <numFmt numFmtId="3" formatCode="#,##0"/>
    </dxf>
    <dxf>
      <numFmt numFmtId="3" formatCode="#,##0"/>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numFmt numFmtId="3" formatCode="#,##0"/>
    </dxf>
    <dxf>
      <numFmt numFmtId="3" formatCode="#,##0"/>
    </dxf>
    <dxf>
      <numFmt numFmtId="3" formatCode="#,##0"/>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numFmt numFmtId="3" formatCode="#,##0"/>
    </dxf>
    <dxf>
      <numFmt numFmtId="3" formatCode="#,##0"/>
    </dxf>
    <dxf>
      <numFmt numFmtId="3" formatCode="#,##0"/>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numFmt numFmtId="3" formatCode="#,##0"/>
    </dxf>
    <dxf>
      <numFmt numFmtId="3" formatCode="#,##0"/>
    </dxf>
    <dxf>
      <numFmt numFmtId="3" formatCode="#,##0"/>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numFmt numFmtId="3" formatCode="#,##0"/>
    </dxf>
    <dxf>
      <numFmt numFmtId="3" formatCode="#,##0"/>
    </dxf>
    <dxf>
      <numFmt numFmtId="3" formatCode="#,##0"/>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numFmt numFmtId="3" formatCode="#,##0"/>
    </dxf>
    <dxf>
      <numFmt numFmtId="3" formatCode="#,##0"/>
    </dxf>
    <dxf>
      <numFmt numFmtId="3" formatCode="#,##0"/>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numFmt numFmtId="3" formatCode="#,##0"/>
    </dxf>
    <dxf>
      <numFmt numFmtId="3" formatCode="#,##0"/>
    </dxf>
    <dxf>
      <numFmt numFmtId="3" formatCode="#,##0"/>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numFmt numFmtId="3" formatCode="#,##0"/>
    </dxf>
    <dxf>
      <numFmt numFmtId="3" formatCode="#,##0"/>
    </dxf>
    <dxf>
      <numFmt numFmtId="3" formatCode="#,##0"/>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numFmt numFmtId="3" formatCode="#,##0"/>
    </dxf>
    <dxf>
      <numFmt numFmtId="3" formatCode="#,##0"/>
    </dxf>
    <dxf>
      <numFmt numFmtId="3" formatCode="#,##0"/>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numFmt numFmtId="3" formatCode="#,##0"/>
    </dxf>
    <dxf>
      <numFmt numFmtId="3" formatCode="#,##0"/>
    </dxf>
    <dxf>
      <numFmt numFmtId="3" formatCode="#,##0"/>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numFmt numFmtId="3" formatCode="#,##0"/>
    </dxf>
    <dxf>
      <numFmt numFmtId="3" formatCode="#,##0"/>
    </dxf>
    <dxf>
      <numFmt numFmtId="3" formatCode="#,##0"/>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numFmt numFmtId="3" formatCode="#,##0"/>
    </dxf>
    <dxf>
      <numFmt numFmtId="3" formatCode="#,##0"/>
    </dxf>
    <dxf>
      <numFmt numFmtId="3" formatCode="#,##0"/>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numFmt numFmtId="3" formatCode="#,##0"/>
    </dxf>
    <dxf>
      <numFmt numFmtId="3" formatCode="#,##0"/>
    </dxf>
    <dxf>
      <numFmt numFmtId="3" formatCode="#,##0"/>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numFmt numFmtId="3" formatCode="#,##0"/>
    </dxf>
    <dxf>
      <numFmt numFmtId="3" formatCode="#,##0"/>
    </dxf>
    <dxf>
      <numFmt numFmtId="3" formatCode="#,##0"/>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numFmt numFmtId="3" formatCode="#,##0"/>
    </dxf>
    <dxf>
      <numFmt numFmtId="3" formatCode="#,##0"/>
    </dxf>
    <dxf>
      <numFmt numFmtId="3" formatCode="#,##0"/>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numFmt numFmtId="3" formatCode="#,##0"/>
    </dxf>
    <dxf>
      <numFmt numFmtId="3" formatCode="#,##0"/>
    </dxf>
    <dxf>
      <numFmt numFmtId="3" formatCode="#,##0"/>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numFmt numFmtId="3" formatCode="#,##0"/>
    </dxf>
    <dxf>
      <numFmt numFmtId="3" formatCode="#,##0"/>
    </dxf>
    <dxf>
      <numFmt numFmtId="3" formatCode="#,##0"/>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numFmt numFmtId="3" formatCode="#,##0"/>
    </dxf>
    <dxf>
      <numFmt numFmtId="3" formatCode="#,##0"/>
    </dxf>
    <dxf>
      <numFmt numFmtId="3" formatCode="#,##0"/>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numFmt numFmtId="3" formatCode="#,##0"/>
    </dxf>
    <dxf>
      <numFmt numFmtId="3" formatCode="#,##0"/>
    </dxf>
    <dxf>
      <numFmt numFmtId="3" formatCode="#,##0"/>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numFmt numFmtId="3" formatCode="#,##0"/>
    </dxf>
    <dxf>
      <numFmt numFmtId="3" formatCode="#,##0"/>
    </dxf>
    <dxf>
      <numFmt numFmtId="3" formatCode="#,##0"/>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numFmt numFmtId="3" formatCode="#,##0"/>
    </dxf>
    <dxf>
      <numFmt numFmtId="3" formatCode="#,##0"/>
    </dxf>
    <dxf>
      <numFmt numFmtId="3" formatCode="#,##0"/>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numFmt numFmtId="3" formatCode="#,##0"/>
    </dxf>
    <dxf>
      <numFmt numFmtId="3" formatCode="#,##0"/>
    </dxf>
    <dxf>
      <numFmt numFmtId="3" formatCode="#,##0"/>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numFmt numFmtId="3" formatCode="#,##0"/>
    </dxf>
    <dxf>
      <numFmt numFmtId="3" formatCode="#,##0"/>
    </dxf>
    <dxf>
      <numFmt numFmtId="3" formatCode="#,##0"/>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numFmt numFmtId="3" formatCode="#,##0"/>
    </dxf>
    <dxf>
      <numFmt numFmtId="3" formatCode="#,##0"/>
    </dxf>
    <dxf>
      <numFmt numFmtId="3" formatCode="#,##0"/>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numFmt numFmtId="3" formatCode="#,##0"/>
    </dxf>
    <dxf>
      <numFmt numFmtId="3" formatCode="#,##0"/>
    </dxf>
    <dxf>
      <numFmt numFmtId="3" formatCode="#,##0"/>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numFmt numFmtId="3" formatCode="#,##0"/>
    </dxf>
    <dxf>
      <numFmt numFmtId="3" formatCode="#,##0"/>
    </dxf>
    <dxf>
      <numFmt numFmtId="3" formatCode="#,##0"/>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numFmt numFmtId="3" formatCode="#,##0"/>
    </dxf>
    <dxf>
      <numFmt numFmtId="3" formatCode="#,##0"/>
    </dxf>
    <dxf>
      <numFmt numFmtId="3" formatCode="#,##0"/>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numFmt numFmtId="3" formatCode="#,##0"/>
    </dxf>
    <dxf>
      <numFmt numFmtId="3" formatCode="#,##0"/>
    </dxf>
    <dxf>
      <numFmt numFmtId="3" formatCode="#,##0"/>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numFmt numFmtId="3" formatCode="#,##0"/>
    </dxf>
    <dxf>
      <numFmt numFmtId="3" formatCode="#,##0"/>
    </dxf>
    <dxf>
      <numFmt numFmtId="3" formatCode="#,##0"/>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numFmt numFmtId="3" formatCode="#,##0"/>
    </dxf>
    <dxf>
      <numFmt numFmtId="3" formatCode="#,##0"/>
    </dxf>
    <dxf>
      <numFmt numFmtId="3" formatCode="#,##0"/>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numFmt numFmtId="3" formatCode="#,##0"/>
    </dxf>
    <dxf>
      <numFmt numFmtId="3" formatCode="#,##0"/>
    </dxf>
    <dxf>
      <numFmt numFmtId="3" formatCode="#,##0"/>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numFmt numFmtId="3" formatCode="#,##0"/>
    </dxf>
    <dxf>
      <numFmt numFmtId="3" formatCode="#,##0"/>
    </dxf>
    <dxf>
      <numFmt numFmtId="3" formatCode="#,##0"/>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numFmt numFmtId="3" formatCode="#,##0"/>
    </dxf>
    <dxf>
      <numFmt numFmtId="3" formatCode="#,##0"/>
    </dxf>
    <dxf>
      <numFmt numFmtId="3" formatCode="#,##0"/>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numFmt numFmtId="3" formatCode="#,##0"/>
    </dxf>
    <dxf>
      <numFmt numFmtId="3" formatCode="#,##0"/>
    </dxf>
    <dxf>
      <numFmt numFmtId="3" formatCode="#,##0"/>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numFmt numFmtId="3" formatCode="#,##0"/>
    </dxf>
    <dxf>
      <numFmt numFmtId="3" formatCode="#,##0"/>
    </dxf>
    <dxf>
      <numFmt numFmtId="3" formatCode="#,##0"/>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numFmt numFmtId="3" formatCode="#,##0"/>
    </dxf>
    <dxf>
      <numFmt numFmtId="3" formatCode="#,##0"/>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numFmt numFmtId="3" formatCode="#,##0"/>
    </dxf>
    <dxf>
      <numFmt numFmtId="3" formatCode="#,##0"/>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numFmt numFmtId="3" formatCode="#,##0"/>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numFmt numFmtId="3" formatCode="#,##0"/>
    </dxf>
    <dxf>
      <numFmt numFmtId="3" formatCode="#,##0"/>
    </dxf>
    <dxf>
      <numFmt numFmtId="3" formatCode="#,##0"/>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numFmt numFmtId="3" formatCode="#,##0"/>
    </dxf>
    <dxf>
      <numFmt numFmtId="3" formatCode="#,##0"/>
    </dxf>
    <dxf>
      <numFmt numFmtId="3" formatCode="#,##0"/>
    </dxf>
    <dxf>
      <numFmt numFmtId="3" formatCode="#,##0"/>
    </dxf>
    <dxf>
      <fill>
        <patternFill>
          <bgColor rgb="FFFFFFCC"/>
        </patternFill>
      </fill>
    </dxf>
    <dxf>
      <fill>
        <patternFill>
          <bgColor rgb="FFCCFFFF"/>
        </patternFill>
      </fill>
    </dxf>
    <dxf>
      <fill>
        <patternFill>
          <bgColor rgb="FFCCFFCC"/>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CCFFCC"/>
        </patternFill>
      </fill>
    </dxf>
    <dxf>
      <fill>
        <patternFill>
          <bgColor rgb="FFCCFFFF"/>
        </patternFill>
      </fill>
    </dxf>
    <dxf>
      <fill>
        <patternFill>
          <bgColor rgb="FFFFFFCC"/>
        </patternFill>
      </fill>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FFFFCC"/>
      <color rgb="FF66CCFF"/>
      <color rgb="FF99FFCC"/>
      <color rgb="FFCCFFCC"/>
      <color rgb="FF0000FF"/>
      <color rgb="FFFFF8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19</xdr:col>
      <xdr:colOff>22012</xdr:colOff>
      <xdr:row>12</xdr:row>
      <xdr:rowOff>79641</xdr:rowOff>
    </xdr:from>
    <xdr:to>
      <xdr:col>33</xdr:col>
      <xdr:colOff>22014</xdr:colOff>
      <xdr:row>15</xdr:row>
      <xdr:rowOff>85725</xdr:rowOff>
    </xdr:to>
    <xdr:sp macro="" textlink="">
      <xdr:nvSpPr>
        <xdr:cNvPr id="2" name="吹き出し: 角を丸めた四角形 1">
          <a:extLst>
            <a:ext uri="{FF2B5EF4-FFF2-40B4-BE49-F238E27FC236}">
              <a16:creationId xmlns:a16="http://schemas.microsoft.com/office/drawing/2014/main" id="{00000000-0008-0000-0000-000002000000}"/>
            </a:ext>
          </a:extLst>
        </xdr:cNvPr>
        <xdr:cNvSpPr/>
      </xdr:nvSpPr>
      <xdr:spPr>
        <a:xfrm>
          <a:off x="3822487" y="2937141"/>
          <a:ext cx="2800352" cy="720459"/>
        </a:xfrm>
        <a:prstGeom prst="wedgeRoundRectCallout">
          <a:avLst>
            <a:gd name="adj1" fmla="val -85004"/>
            <a:gd name="adj2" fmla="val -69991"/>
            <a:gd name="adj3" fmla="val 16667"/>
          </a:avLst>
        </a:prstGeom>
        <a:ln w="12700">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a:solidFill>
                <a:schemeClr val="tx1"/>
              </a:solidFill>
              <a:latin typeface="Meiryo UI" panose="020B0604030504040204" pitchFamily="50" charset="-128"/>
              <a:ea typeface="Meiryo UI" panose="020B0604030504040204" pitchFamily="50" charset="-128"/>
            </a:rPr>
            <a:t>原則、前年度と同じ事業名を記載してください（修正のご希望があればお申し出ください）。</a:t>
          </a:r>
          <a:endParaRPr kumimoji="1" lang="en-US" altLang="ja-JP" sz="1000" b="0" i="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19</xdr:col>
      <xdr:colOff>152400</xdr:colOff>
      <xdr:row>27</xdr:row>
      <xdr:rowOff>76200</xdr:rowOff>
    </xdr:from>
    <xdr:to>
      <xdr:col>33</xdr:col>
      <xdr:colOff>66675</xdr:colOff>
      <xdr:row>30</xdr:row>
      <xdr:rowOff>85725</xdr:rowOff>
    </xdr:to>
    <xdr:sp macro="" textlink="">
      <xdr:nvSpPr>
        <xdr:cNvPr id="3" name="吹き出し: 角を丸めた四角形 2">
          <a:extLst>
            <a:ext uri="{FF2B5EF4-FFF2-40B4-BE49-F238E27FC236}">
              <a16:creationId xmlns:a16="http://schemas.microsoft.com/office/drawing/2014/main" id="{00000000-0008-0000-0000-000003000000}"/>
            </a:ext>
          </a:extLst>
        </xdr:cNvPr>
        <xdr:cNvSpPr/>
      </xdr:nvSpPr>
      <xdr:spPr>
        <a:xfrm>
          <a:off x="3952875" y="6477000"/>
          <a:ext cx="2714625" cy="695325"/>
        </a:xfrm>
        <a:prstGeom prst="wedgeRoundRectCallout">
          <a:avLst>
            <a:gd name="adj1" fmla="val -52915"/>
            <a:gd name="adj2" fmla="val 66097"/>
            <a:gd name="adj3" fmla="val 16667"/>
          </a:avLst>
        </a:prstGeom>
        <a:ln w="12700">
          <a:solidFill>
            <a:schemeClr val="tx1"/>
          </a:solidFill>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00" b="0" i="0">
              <a:latin typeface="Meiryo UI" panose="020B0604030504040204" pitchFamily="50" charset="-128"/>
              <a:ea typeface="Meiryo UI" panose="020B0604030504040204" pitchFamily="50" charset="-128"/>
            </a:rPr>
            <a:t>文字切れがないか等、</a:t>
          </a:r>
          <a:r>
            <a:rPr kumimoji="1" lang="ja-JP" altLang="en-US" sz="1000" b="0" i="0" u="sng">
              <a:latin typeface="Meiryo UI" panose="020B0604030504040204" pitchFamily="50" charset="-128"/>
              <a:ea typeface="Meiryo UI" panose="020B0604030504040204" pitchFamily="50" charset="-128"/>
            </a:rPr>
            <a:t>必ず印刷をかけて確認</a:t>
          </a:r>
          <a:r>
            <a:rPr kumimoji="1" lang="ja-JP" altLang="en-US" sz="1000" b="0" i="0">
              <a:latin typeface="Meiryo UI" panose="020B0604030504040204" pitchFamily="50" charset="-128"/>
              <a:ea typeface="Meiryo UI" panose="020B0604030504040204" pitchFamily="50" charset="-128"/>
            </a:rPr>
            <a:t>の上ご提出ください。</a:t>
          </a:r>
          <a:endParaRPr kumimoji="1" lang="en-US" altLang="ja-JP" sz="1000" b="0" i="0">
            <a:latin typeface="Meiryo UI" panose="020B0604030504040204" pitchFamily="50" charset="-128"/>
            <a:ea typeface="Meiryo UI" panose="020B0604030504040204" pitchFamily="50" charset="-128"/>
          </a:endParaRPr>
        </a:p>
        <a:p>
          <a:pPr algn="l"/>
          <a:endParaRPr kumimoji="1" lang="en-US" altLang="ja-JP" sz="1000" b="0" i="0">
            <a:latin typeface="Meiryo UI" panose="020B0604030504040204" pitchFamily="50" charset="-128"/>
            <a:ea typeface="Meiryo UI"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34</xdr:col>
      <xdr:colOff>210345</xdr:colOff>
      <xdr:row>29</xdr:row>
      <xdr:rowOff>111125</xdr:rowOff>
    </xdr:from>
    <xdr:to>
      <xdr:col>38</xdr:col>
      <xdr:colOff>107158</xdr:colOff>
      <xdr:row>31</xdr:row>
      <xdr:rowOff>142875</xdr:rowOff>
    </xdr:to>
    <xdr:sp macro="" textlink="">
      <xdr:nvSpPr>
        <xdr:cNvPr id="2" name="吹き出し: 角を丸めた四角形 3">
          <a:extLst>
            <a:ext uri="{FF2B5EF4-FFF2-40B4-BE49-F238E27FC236}">
              <a16:creationId xmlns:a16="http://schemas.microsoft.com/office/drawing/2014/main" id="{8E6C4B10-4D39-4E15-A352-214FBBCBF187}"/>
            </a:ext>
          </a:extLst>
        </xdr:cNvPr>
        <xdr:cNvSpPr/>
      </xdr:nvSpPr>
      <xdr:spPr>
        <a:xfrm>
          <a:off x="6687345" y="7623969"/>
          <a:ext cx="2659063" cy="674687"/>
        </a:xfrm>
        <a:prstGeom prst="wedgeRoundRectCallout">
          <a:avLst>
            <a:gd name="adj1" fmla="val -63696"/>
            <a:gd name="adj2" fmla="val -23639"/>
            <a:gd name="adj3" fmla="val 16667"/>
          </a:avLst>
        </a:prstGeom>
        <a:solidFill>
          <a:srgbClr val="FFFF00"/>
        </a:solidFill>
        <a:ln w="12700">
          <a:solidFill>
            <a:schemeClr val="tx1"/>
          </a:solidFill>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050" b="0" i="0">
              <a:latin typeface="Meiryo UI" panose="020B0604030504040204" pitchFamily="50" charset="-128"/>
              <a:ea typeface="Meiryo UI" panose="020B0604030504040204" pitchFamily="50" charset="-128"/>
            </a:rPr>
            <a:t>【</a:t>
          </a:r>
          <a:r>
            <a:rPr kumimoji="1" lang="ja-JP" altLang="en-US" sz="1050" b="0" i="0">
              <a:latin typeface="Meiryo UI" panose="020B0604030504040204" pitchFamily="50" charset="-128"/>
              <a:ea typeface="Meiryo UI" panose="020B0604030504040204" pitchFamily="50" charset="-128"/>
            </a:rPr>
            <a:t>指標</a:t>
          </a:r>
          <a:r>
            <a:rPr kumimoji="1" lang="en-US" altLang="ja-JP" sz="1050" b="0" i="0">
              <a:latin typeface="Meiryo UI" panose="020B0604030504040204" pitchFamily="50" charset="-128"/>
              <a:ea typeface="Meiryo UI" panose="020B0604030504040204" pitchFamily="50" charset="-128"/>
            </a:rPr>
            <a:t>】</a:t>
          </a:r>
          <a:r>
            <a:rPr kumimoji="1" lang="ja-JP" altLang="en-US" sz="1050" b="0" i="0">
              <a:latin typeface="Meiryo UI" panose="020B0604030504040204" pitchFamily="50" charset="-128"/>
              <a:ea typeface="Meiryo UI" panose="020B0604030504040204" pitchFamily="50" charset="-128"/>
            </a:rPr>
            <a:t>結果を把握するための観点</a:t>
          </a:r>
          <a:endParaRPr kumimoji="1" lang="en-US" altLang="ja-JP" sz="1050" b="0" i="0">
            <a:latin typeface="Meiryo UI" panose="020B0604030504040204" pitchFamily="50" charset="-128"/>
            <a:ea typeface="Meiryo UI" panose="020B0604030504040204" pitchFamily="50" charset="-128"/>
          </a:endParaRPr>
        </a:p>
        <a:p>
          <a:pPr algn="l"/>
          <a:r>
            <a:rPr kumimoji="1" lang="en-US" altLang="ja-JP" sz="1050" b="0" i="0">
              <a:latin typeface="Meiryo UI" panose="020B0604030504040204" pitchFamily="50" charset="-128"/>
              <a:ea typeface="Meiryo UI" panose="020B0604030504040204" pitchFamily="50" charset="-128"/>
            </a:rPr>
            <a:t>【</a:t>
          </a:r>
          <a:r>
            <a:rPr kumimoji="1" lang="ja-JP" altLang="en-US" sz="1050" b="0" i="0">
              <a:latin typeface="Meiryo UI" panose="020B0604030504040204" pitchFamily="50" charset="-128"/>
              <a:ea typeface="Meiryo UI" panose="020B0604030504040204" pitchFamily="50" charset="-128"/>
            </a:rPr>
            <a:t>測定方法</a:t>
          </a:r>
          <a:r>
            <a:rPr kumimoji="1" lang="en-US" altLang="ja-JP" sz="1050" b="0" i="0">
              <a:latin typeface="Meiryo UI" panose="020B0604030504040204" pitchFamily="50" charset="-128"/>
              <a:ea typeface="Meiryo UI" panose="020B0604030504040204" pitchFamily="50" charset="-128"/>
            </a:rPr>
            <a:t>】</a:t>
          </a:r>
          <a:r>
            <a:rPr kumimoji="1" lang="ja-JP" altLang="en-US" sz="1050" b="0" i="0">
              <a:latin typeface="Meiryo UI" panose="020B0604030504040204" pitchFamily="50" charset="-128"/>
              <a:ea typeface="Meiryo UI" panose="020B0604030504040204" pitchFamily="50" charset="-128"/>
            </a:rPr>
            <a:t>アンケート、ヒアリングなど</a:t>
          </a:r>
          <a:endParaRPr kumimoji="1" lang="en-US" altLang="ja-JP" sz="1050" b="0" i="0">
            <a:latin typeface="Meiryo UI" panose="020B0604030504040204" pitchFamily="50" charset="-128"/>
            <a:ea typeface="Meiryo UI" panose="020B0604030504040204" pitchFamily="50" charset="-128"/>
          </a:endParaRPr>
        </a:p>
      </xdr:txBody>
    </xdr:sp>
    <xdr:clientData/>
  </xdr:twoCellAnchor>
  <xdr:twoCellAnchor>
    <xdr:from>
      <xdr:col>34</xdr:col>
      <xdr:colOff>88106</xdr:colOff>
      <xdr:row>1</xdr:row>
      <xdr:rowOff>142875</xdr:rowOff>
    </xdr:from>
    <xdr:to>
      <xdr:col>40</xdr:col>
      <xdr:colOff>223931</xdr:colOff>
      <xdr:row>10</xdr:row>
      <xdr:rowOff>183356</xdr:rowOff>
    </xdr:to>
    <xdr:sp macro="" textlink="">
      <xdr:nvSpPr>
        <xdr:cNvPr id="3" name="吹き出し: 角を丸めた四角形 3">
          <a:extLst>
            <a:ext uri="{FF2B5EF4-FFF2-40B4-BE49-F238E27FC236}">
              <a16:creationId xmlns:a16="http://schemas.microsoft.com/office/drawing/2014/main" id="{1A151B22-3873-4F78-8251-9B46FBE887EF}"/>
            </a:ext>
          </a:extLst>
        </xdr:cNvPr>
        <xdr:cNvSpPr/>
      </xdr:nvSpPr>
      <xdr:spPr>
        <a:xfrm>
          <a:off x="5917406" y="314325"/>
          <a:ext cx="3793425" cy="1716881"/>
        </a:xfrm>
        <a:prstGeom prst="wedgeRoundRectCallout">
          <a:avLst>
            <a:gd name="adj1" fmla="val -49209"/>
            <a:gd name="adj2" fmla="val 71648"/>
            <a:gd name="adj3" fmla="val 16667"/>
          </a:avLst>
        </a:prstGeom>
        <a:ln w="12700">
          <a:solidFill>
            <a:schemeClr val="tx1"/>
          </a:solidFill>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200" b="1" i="0">
              <a:solidFill>
                <a:srgbClr val="FF0000"/>
              </a:solidFill>
              <a:latin typeface="Meiryo UI" panose="020B0604030504040204" pitchFamily="50" charset="-128"/>
              <a:ea typeface="Meiryo UI" panose="020B0604030504040204" pitchFamily="50" charset="-128"/>
            </a:rPr>
            <a:t>■クリーム色のセルをご記入ください。</a:t>
          </a:r>
          <a:endParaRPr kumimoji="1" lang="en-US" altLang="ja-JP" sz="1200" b="1" i="0">
            <a:solidFill>
              <a:srgbClr val="FF0000"/>
            </a:solidFill>
            <a:latin typeface="Meiryo UI" panose="020B0604030504040204" pitchFamily="50" charset="-128"/>
            <a:ea typeface="Meiryo UI" panose="020B0604030504040204" pitchFamily="50" charset="-128"/>
          </a:endParaRPr>
        </a:p>
        <a:p>
          <a:pPr algn="l"/>
          <a:r>
            <a:rPr kumimoji="1" lang="ja-JP" altLang="en-US" sz="1200" b="1" i="0">
              <a:solidFill>
                <a:srgbClr val="FF0000"/>
              </a:solidFill>
              <a:latin typeface="Meiryo UI" panose="020B0604030504040204" pitchFamily="50" charset="-128"/>
              <a:ea typeface="Meiryo UI" panose="020B0604030504040204" pitchFamily="50" charset="-128"/>
            </a:rPr>
            <a:t>■文字切れがないか等、</a:t>
          </a:r>
          <a:r>
            <a:rPr kumimoji="1" lang="ja-JP" altLang="en-US" sz="1200" b="1" i="0" u="sng">
              <a:solidFill>
                <a:srgbClr val="FF0000"/>
              </a:solidFill>
              <a:latin typeface="Meiryo UI" panose="020B0604030504040204" pitchFamily="50" charset="-128"/>
              <a:ea typeface="Meiryo UI" panose="020B0604030504040204" pitchFamily="50" charset="-128"/>
            </a:rPr>
            <a:t>必ず印刷プレビューで確認</a:t>
          </a:r>
          <a:r>
            <a:rPr kumimoji="1" lang="ja-JP" altLang="en-US" sz="1200" b="1" i="0">
              <a:solidFill>
                <a:srgbClr val="FF0000"/>
              </a:solidFill>
              <a:latin typeface="Meiryo UI" panose="020B0604030504040204" pitchFamily="50" charset="-128"/>
              <a:ea typeface="Meiryo UI" panose="020B0604030504040204" pitchFamily="50" charset="-128"/>
            </a:rPr>
            <a:t>のうえご提出ください。</a:t>
          </a:r>
          <a:endParaRPr kumimoji="1" lang="en-US" altLang="ja-JP" sz="1200" b="1" i="0">
            <a:solidFill>
              <a:srgbClr val="FF0000"/>
            </a:solidFill>
            <a:latin typeface="Meiryo UI" panose="020B0604030504040204" pitchFamily="50" charset="-128"/>
            <a:ea typeface="Meiryo UI" panose="020B0604030504040204" pitchFamily="50" charset="-128"/>
          </a:endParaRPr>
        </a:p>
        <a:p>
          <a:pPr algn="l"/>
          <a:r>
            <a:rPr kumimoji="1" lang="ja-JP" altLang="en-US" sz="1200" b="1" i="0">
              <a:solidFill>
                <a:srgbClr val="FF0000"/>
              </a:solidFill>
              <a:latin typeface="Meiryo UI" panose="020B0604030504040204" pitchFamily="50" charset="-128"/>
              <a:ea typeface="Meiryo UI" panose="020B0604030504040204" pitchFamily="50" charset="-128"/>
            </a:rPr>
            <a:t>■記入枠が足りない場合は、行幅を縦に広げてください。</a:t>
          </a:r>
          <a:endParaRPr kumimoji="1" lang="en-US" altLang="ja-JP" sz="1200" b="1" i="0">
            <a:solidFill>
              <a:srgbClr val="FF0000"/>
            </a:solidFill>
            <a:latin typeface="Meiryo UI" panose="020B0604030504040204" pitchFamily="50" charset="-128"/>
            <a:ea typeface="Meiryo UI" panose="020B0604030504040204" pitchFamily="50" charset="-128"/>
          </a:endParaRPr>
        </a:p>
        <a:p>
          <a:pPr algn="l"/>
          <a:r>
            <a:rPr kumimoji="1" lang="ja-JP" altLang="en-US" sz="1200" b="1" i="0">
              <a:solidFill>
                <a:srgbClr val="FF0000"/>
              </a:solidFill>
              <a:latin typeface="Meiryo UI" panose="020B0604030504040204" pitchFamily="50" charset="-128"/>
              <a:ea typeface="Meiryo UI" panose="020B0604030504040204" pitchFamily="50" charset="-128"/>
            </a:rPr>
            <a:t>■ページ数の制限はありません。</a:t>
          </a:r>
          <a:endParaRPr kumimoji="1" lang="en-US" altLang="ja-JP" sz="1200" b="1" i="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34</xdr:col>
      <xdr:colOff>250031</xdr:colOff>
      <xdr:row>40</xdr:row>
      <xdr:rowOff>130970</xdr:rowOff>
    </xdr:from>
    <xdr:to>
      <xdr:col>38</xdr:col>
      <xdr:colOff>146844</xdr:colOff>
      <xdr:row>42</xdr:row>
      <xdr:rowOff>162719</xdr:rowOff>
    </xdr:to>
    <xdr:sp macro="" textlink="">
      <xdr:nvSpPr>
        <xdr:cNvPr id="4" name="吹き出し: 角を丸めた四角形 3">
          <a:extLst>
            <a:ext uri="{FF2B5EF4-FFF2-40B4-BE49-F238E27FC236}">
              <a16:creationId xmlns:a16="http://schemas.microsoft.com/office/drawing/2014/main" id="{D43DC4CE-AA23-4DC0-990D-5D3D47B0C3BE}"/>
            </a:ext>
          </a:extLst>
        </xdr:cNvPr>
        <xdr:cNvSpPr/>
      </xdr:nvSpPr>
      <xdr:spPr>
        <a:xfrm>
          <a:off x="6727031" y="11179970"/>
          <a:ext cx="2659063" cy="674687"/>
        </a:xfrm>
        <a:prstGeom prst="wedgeRoundRectCallout">
          <a:avLst>
            <a:gd name="adj1" fmla="val -63696"/>
            <a:gd name="adj2" fmla="val -23639"/>
            <a:gd name="adj3" fmla="val 16667"/>
          </a:avLst>
        </a:prstGeom>
        <a:solidFill>
          <a:srgbClr val="FFFF00"/>
        </a:solidFill>
        <a:ln w="12700">
          <a:solidFill>
            <a:schemeClr val="tx1"/>
          </a:solidFill>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50" b="0" i="0">
              <a:latin typeface="Meiryo UI" panose="020B0604030504040204" pitchFamily="50" charset="-128"/>
              <a:ea typeface="Meiryo UI" panose="020B0604030504040204" pitchFamily="50" charset="-128"/>
            </a:rPr>
            <a:t>現時点での想定や、検討中の施策でも結構です（以下８・９・</a:t>
          </a:r>
          <a:r>
            <a:rPr kumimoji="1" lang="en-US" altLang="ja-JP" sz="1050" b="0" i="0">
              <a:latin typeface="Meiryo UI" panose="020B0604030504040204" pitchFamily="50" charset="-128"/>
              <a:ea typeface="Meiryo UI" panose="020B0604030504040204" pitchFamily="50" charset="-128"/>
            </a:rPr>
            <a:t>10</a:t>
          </a:r>
          <a:r>
            <a:rPr kumimoji="1" lang="ja-JP" altLang="en-US" sz="1050" b="0" i="0">
              <a:latin typeface="Meiryo UI" panose="020B0604030504040204" pitchFamily="50" charset="-128"/>
              <a:ea typeface="Meiryo UI" panose="020B0604030504040204" pitchFamily="50" charset="-128"/>
            </a:rPr>
            <a:t>も同様）</a:t>
          </a:r>
          <a:endParaRPr kumimoji="1" lang="en-US" altLang="ja-JP" sz="1050" b="0" i="0">
            <a:latin typeface="Meiryo UI" panose="020B0604030504040204" pitchFamily="50" charset="-128"/>
            <a:ea typeface="Meiryo UI" panose="020B060403050404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37</xdr:col>
      <xdr:colOff>40046</xdr:colOff>
      <xdr:row>13</xdr:row>
      <xdr:rowOff>75346</xdr:rowOff>
    </xdr:from>
    <xdr:to>
      <xdr:col>65</xdr:col>
      <xdr:colOff>329745</xdr:colOff>
      <xdr:row>21</xdr:row>
      <xdr:rowOff>133350</xdr:rowOff>
    </xdr:to>
    <xdr:sp macro="" textlink="">
      <xdr:nvSpPr>
        <xdr:cNvPr id="3" name="吹き出し: 角を丸めた四角形 3">
          <a:extLst>
            <a:ext uri="{FF2B5EF4-FFF2-40B4-BE49-F238E27FC236}">
              <a16:creationId xmlns:a16="http://schemas.microsoft.com/office/drawing/2014/main" id="{1F1BD9B9-1305-47CB-8671-2C4D76DBB225}"/>
            </a:ext>
          </a:extLst>
        </xdr:cNvPr>
        <xdr:cNvSpPr/>
      </xdr:nvSpPr>
      <xdr:spPr>
        <a:xfrm>
          <a:off x="6736121" y="3037621"/>
          <a:ext cx="3756799" cy="1963004"/>
        </a:xfrm>
        <a:prstGeom prst="wedgeRoundRectCallout">
          <a:avLst>
            <a:gd name="adj1" fmla="val -63696"/>
            <a:gd name="adj2" fmla="val -23639"/>
            <a:gd name="adj3" fmla="val 16667"/>
          </a:avLst>
        </a:prstGeom>
        <a:solidFill>
          <a:srgbClr val="FFFF00"/>
        </a:solidFill>
        <a:ln w="12700">
          <a:solidFill>
            <a:schemeClr val="tx1"/>
          </a:solidFill>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400" b="1" i="0" u="sng">
              <a:latin typeface="Meiryo UI" panose="020B0604030504040204" pitchFamily="50" charset="-128"/>
              <a:ea typeface="Meiryo UI" panose="020B0604030504040204" pitchFamily="50" charset="-128"/>
            </a:rPr>
            <a:t>企画の概要や設計意図をお書きください。</a:t>
          </a:r>
          <a:endParaRPr kumimoji="1" lang="en-US" altLang="ja-JP" sz="1400" b="1" i="0" u="sng">
            <a:latin typeface="Meiryo UI" panose="020B0604030504040204" pitchFamily="50" charset="-128"/>
            <a:ea typeface="Meiryo UI" panose="020B0604030504040204" pitchFamily="50" charset="-128"/>
          </a:endParaRPr>
        </a:p>
        <a:p>
          <a:pPr algn="l"/>
          <a:r>
            <a:rPr kumimoji="1" lang="ja-JP" altLang="en-US" sz="1200" b="0" i="0">
              <a:latin typeface="Meiryo UI" panose="020B0604030504040204" pitchFamily="50" charset="-128"/>
              <a:ea typeface="Meiryo UI" panose="020B0604030504040204" pitchFamily="50" charset="-128"/>
            </a:rPr>
            <a:t>（例）分野の広がりとして演劇・音楽・ダンスの</a:t>
          </a:r>
          <a:r>
            <a:rPr kumimoji="1" lang="en-US" altLang="ja-JP" sz="1200" b="0" i="0">
              <a:latin typeface="Meiryo UI" panose="020B0604030504040204" pitchFamily="50" charset="-128"/>
              <a:ea typeface="Meiryo UI" panose="020B0604030504040204" pitchFamily="50" charset="-128"/>
            </a:rPr>
            <a:t>3</a:t>
          </a:r>
          <a:r>
            <a:rPr kumimoji="1" lang="ja-JP" altLang="en-US" sz="1200" b="0" i="0">
              <a:latin typeface="Meiryo UI" panose="020B0604030504040204" pitchFamily="50" charset="-128"/>
              <a:ea typeface="Meiryo UI" panose="020B0604030504040204" pitchFamily="50" charset="-128"/>
            </a:rPr>
            <a:t>種、出演者や方向性の広がりとしてアマチュア・地域実演家・国内第一線の実演家で全体を構成する。</a:t>
          </a:r>
          <a:endParaRPr kumimoji="1" lang="en-US" altLang="ja-JP" sz="1200" b="0" i="0">
            <a:latin typeface="Meiryo UI" panose="020B0604030504040204" pitchFamily="50" charset="-128"/>
            <a:ea typeface="Meiryo UI" panose="020B0604030504040204" pitchFamily="50" charset="-128"/>
          </a:endParaRPr>
        </a:p>
        <a:p>
          <a:pPr algn="l"/>
          <a:r>
            <a:rPr kumimoji="1" lang="ja-JP" altLang="en-US" sz="1200" b="0" i="0">
              <a:latin typeface="Meiryo UI" panose="020B0604030504040204" pitchFamily="50" charset="-128"/>
              <a:ea typeface="Meiryo UI" panose="020B0604030504040204" pitchFamily="50" charset="-128"/>
            </a:rPr>
            <a:t>①演劇「</a:t>
          </a:r>
          <a:r>
            <a:rPr kumimoji="1" lang="en-US" altLang="ja-JP" sz="1200" b="0" i="0">
              <a:latin typeface="Meiryo UI" panose="020B0604030504040204" pitchFamily="50" charset="-128"/>
              <a:ea typeface="Meiryo UI" panose="020B0604030504040204" pitchFamily="50" charset="-128"/>
            </a:rPr>
            <a:t>A</a:t>
          </a:r>
          <a:r>
            <a:rPr kumimoji="1" lang="ja-JP" altLang="en-US" sz="1200" b="0" i="0">
              <a:latin typeface="Meiryo UI" panose="020B0604030504040204" pitchFamily="50" charset="-128"/>
              <a:ea typeface="Meiryo UI" panose="020B0604030504040204" pitchFamily="50" charset="-128"/>
            </a:rPr>
            <a:t>」（アマチュア中心）、②音楽「</a:t>
          </a:r>
          <a:r>
            <a:rPr kumimoji="1" lang="en-US" altLang="ja-JP" sz="1200" b="0" i="0">
              <a:latin typeface="Meiryo UI" panose="020B0604030504040204" pitchFamily="50" charset="-128"/>
              <a:ea typeface="Meiryo UI" panose="020B0604030504040204" pitchFamily="50" charset="-128"/>
            </a:rPr>
            <a:t>B</a:t>
          </a:r>
          <a:r>
            <a:rPr kumimoji="1" lang="ja-JP" altLang="en-US" sz="1200" b="0" i="0">
              <a:latin typeface="Meiryo UI" panose="020B0604030504040204" pitchFamily="50" charset="-128"/>
              <a:ea typeface="Meiryo UI" panose="020B0604030504040204" pitchFamily="50" charset="-128"/>
            </a:rPr>
            <a:t>」（地域アーティスト中心）、③ダンス「Ｃ」（東京より招聘）</a:t>
          </a:r>
          <a:endParaRPr kumimoji="1" lang="en-US" altLang="ja-JP" sz="1200" b="0" i="0">
            <a:latin typeface="Meiryo UI" panose="020B0604030504040204" pitchFamily="50" charset="-128"/>
            <a:ea typeface="Meiryo UI" panose="020B0604030504040204" pitchFamily="50" charset="-128"/>
          </a:endParaRPr>
        </a:p>
        <a:p>
          <a:pPr algn="l"/>
          <a:endParaRPr kumimoji="1" lang="en-US" altLang="ja-JP" sz="1200" b="1" i="0">
            <a:latin typeface="Meiryo UI" panose="020B0604030504040204" pitchFamily="50" charset="-128"/>
            <a:ea typeface="Meiryo UI" panose="020B0604030504040204" pitchFamily="50" charset="-128"/>
          </a:endParaRPr>
        </a:p>
      </xdr:txBody>
    </xdr:sp>
    <xdr:clientData/>
  </xdr:twoCellAnchor>
  <xdr:twoCellAnchor>
    <xdr:from>
      <xdr:col>37</xdr:col>
      <xdr:colOff>25987</xdr:colOff>
      <xdr:row>21</xdr:row>
      <xdr:rowOff>309388</xdr:rowOff>
    </xdr:from>
    <xdr:to>
      <xdr:col>65</xdr:col>
      <xdr:colOff>381000</xdr:colOff>
      <xdr:row>30</xdr:row>
      <xdr:rowOff>304800</xdr:rowOff>
    </xdr:to>
    <xdr:sp macro="" textlink="">
      <xdr:nvSpPr>
        <xdr:cNvPr id="5" name="吹き出し: 角を丸めた四角形 3">
          <a:extLst>
            <a:ext uri="{FF2B5EF4-FFF2-40B4-BE49-F238E27FC236}">
              <a16:creationId xmlns:a16="http://schemas.microsoft.com/office/drawing/2014/main" id="{6C0B934D-BD86-4E44-A88A-DAD51AA90A37}"/>
            </a:ext>
          </a:extLst>
        </xdr:cNvPr>
        <xdr:cNvSpPr/>
      </xdr:nvSpPr>
      <xdr:spPr>
        <a:xfrm>
          <a:off x="6722062" y="5176663"/>
          <a:ext cx="3822113" cy="2852912"/>
        </a:xfrm>
        <a:prstGeom prst="wedgeRoundRectCallout">
          <a:avLst>
            <a:gd name="adj1" fmla="val -64203"/>
            <a:gd name="adj2" fmla="val -32359"/>
            <a:gd name="adj3" fmla="val 16667"/>
          </a:avLst>
        </a:prstGeom>
        <a:solidFill>
          <a:srgbClr val="FFFF00"/>
        </a:solidFill>
        <a:ln w="12700">
          <a:solidFill>
            <a:schemeClr val="tx1"/>
          </a:solidFill>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400" b="1" i="0" u="sng">
              <a:latin typeface="Meiryo UI" panose="020B0604030504040204" pitchFamily="50" charset="-128"/>
              <a:ea typeface="Meiryo UI" panose="020B0604030504040204" pitchFamily="50" charset="-128"/>
            </a:rPr>
            <a:t>共通企画や共通経費方針などあればお書きください。</a:t>
          </a:r>
          <a:endParaRPr kumimoji="1" lang="en-US" altLang="ja-JP" sz="1400" b="1" i="0" u="sng">
            <a:latin typeface="Meiryo UI" panose="020B0604030504040204" pitchFamily="50" charset="-128"/>
            <a:ea typeface="Meiryo UI" panose="020B0604030504040204" pitchFamily="50" charset="-128"/>
          </a:endParaRPr>
        </a:p>
        <a:p>
          <a:pPr algn="l"/>
          <a:r>
            <a:rPr kumimoji="1" lang="ja-JP" altLang="en-US" sz="1200" b="0" i="0">
              <a:latin typeface="Meiryo UI" panose="020B0604030504040204" pitchFamily="50" charset="-128"/>
              <a:ea typeface="Meiryo UI" panose="020B0604030504040204" pitchFamily="50" charset="-128"/>
            </a:rPr>
            <a:t>（例）・発信力強化のため全体広報を強化。事業特設</a:t>
          </a:r>
          <a:r>
            <a:rPr kumimoji="1" lang="en-US" altLang="ja-JP" sz="1200" b="0" i="0">
              <a:latin typeface="Meiryo UI" panose="020B0604030504040204" pitchFamily="50" charset="-128"/>
              <a:ea typeface="Meiryo UI" panose="020B0604030504040204" pitchFamily="50" charset="-128"/>
            </a:rPr>
            <a:t>WEB</a:t>
          </a:r>
          <a:r>
            <a:rPr kumimoji="1" lang="ja-JP" altLang="en-US" sz="1200" b="0" i="0">
              <a:latin typeface="Meiryo UI" panose="020B0604030504040204" pitchFamily="50" charset="-128"/>
              <a:ea typeface="Meiryo UI" panose="020B0604030504040204" pitchFamily="50" charset="-128"/>
            </a:rPr>
            <a:t>・共通</a:t>
          </a:r>
          <a:r>
            <a:rPr kumimoji="1" lang="en-US" altLang="ja-JP" sz="1200" b="0" i="0">
              <a:latin typeface="Meiryo UI" panose="020B0604030504040204" pitchFamily="50" charset="-128"/>
              <a:ea typeface="Meiryo UI" panose="020B0604030504040204" pitchFamily="50" charset="-128"/>
            </a:rPr>
            <a:t>SNS</a:t>
          </a:r>
          <a:r>
            <a:rPr kumimoji="1" lang="ja-JP" altLang="en-US" sz="1200" b="0" i="0">
              <a:latin typeface="Meiryo UI" panose="020B0604030504040204" pitchFamily="50" charset="-128"/>
              <a:ea typeface="Meiryo UI" panose="020B0604030504040204" pitchFamily="50" charset="-128"/>
            </a:rPr>
            <a:t>運用・共同広告出稿・共同事後広報等（事業費の</a:t>
          </a:r>
          <a:r>
            <a:rPr kumimoji="1" lang="en-US" altLang="ja-JP" sz="1200" b="0" i="0">
              <a:latin typeface="Meiryo UI" panose="020B0604030504040204" pitchFamily="50" charset="-128"/>
              <a:ea typeface="Meiryo UI" panose="020B0604030504040204" pitchFamily="50" charset="-128"/>
            </a:rPr>
            <a:t>10%</a:t>
          </a:r>
          <a:r>
            <a:rPr kumimoji="1" lang="ja-JP" altLang="en-US" sz="1200" b="0" i="0">
              <a:latin typeface="Meiryo UI" panose="020B0604030504040204" pitchFamily="50" charset="-128"/>
              <a:ea typeface="Meiryo UI" panose="020B0604030504040204" pitchFamily="50" charset="-128"/>
            </a:rPr>
            <a:t>程度）。</a:t>
          </a:r>
          <a:endParaRPr kumimoji="1" lang="en-US" altLang="ja-JP" sz="1200" b="0" i="0">
            <a:latin typeface="Meiryo UI" panose="020B0604030504040204" pitchFamily="50" charset="-128"/>
            <a:ea typeface="Meiryo UI" panose="020B0604030504040204" pitchFamily="50" charset="-128"/>
          </a:endParaRPr>
        </a:p>
        <a:p>
          <a:pPr algn="l"/>
          <a:r>
            <a:rPr kumimoji="1" lang="ja-JP" altLang="en-US" sz="1200" b="0" i="0">
              <a:latin typeface="Meiryo UI" panose="020B0604030504040204" pitchFamily="50" charset="-128"/>
              <a:ea typeface="Meiryo UI" panose="020B0604030504040204" pitchFamily="50" charset="-128"/>
            </a:rPr>
            <a:t>・地域課題への取り組みとして企画委員会実施（広報・会計講座含む）（会場費・委員謝金）</a:t>
          </a:r>
          <a:endParaRPr kumimoji="1" lang="en-US" altLang="ja-JP" sz="1200" b="0" i="0">
            <a:latin typeface="Meiryo UI" panose="020B0604030504040204" pitchFamily="50" charset="-128"/>
            <a:ea typeface="Meiryo UI" panose="020B0604030504040204" pitchFamily="50" charset="-128"/>
          </a:endParaRPr>
        </a:p>
        <a:p>
          <a:pPr algn="l"/>
          <a:r>
            <a:rPr kumimoji="1" lang="ja-JP" altLang="en-US" sz="1200" b="0" i="0">
              <a:latin typeface="Meiryo UI" panose="020B0604030504040204" pitchFamily="50" charset="-128"/>
              <a:ea typeface="Meiryo UI" panose="020B0604030504040204" pitchFamily="50" charset="-128"/>
            </a:rPr>
            <a:t>・連携団体のノウハウ共有のため、月例合同会議開催、及び相互視察（会議費・交通費）</a:t>
          </a:r>
          <a:endParaRPr kumimoji="1" lang="en-US" altLang="ja-JP" sz="1200" b="1" i="0">
            <a:latin typeface="Meiryo UI" panose="020B0604030504040204" pitchFamily="50" charset="-128"/>
            <a:ea typeface="Meiryo UI" panose="020B0604030504040204" pitchFamily="50" charset="-128"/>
          </a:endParaRPr>
        </a:p>
      </xdr:txBody>
    </xdr:sp>
    <xdr:clientData/>
  </xdr:twoCellAnchor>
  <xdr:twoCellAnchor>
    <xdr:from>
      <xdr:col>37</xdr:col>
      <xdr:colOff>2268</xdr:colOff>
      <xdr:row>8</xdr:row>
      <xdr:rowOff>229960</xdr:rowOff>
    </xdr:from>
    <xdr:to>
      <xdr:col>65</xdr:col>
      <xdr:colOff>291967</xdr:colOff>
      <xdr:row>12</xdr:row>
      <xdr:rowOff>166461</xdr:rowOff>
    </xdr:to>
    <xdr:sp macro="" textlink="">
      <xdr:nvSpPr>
        <xdr:cNvPr id="6" name="吹き出し: 角を丸めた四角形 3">
          <a:extLst>
            <a:ext uri="{FF2B5EF4-FFF2-40B4-BE49-F238E27FC236}">
              <a16:creationId xmlns:a16="http://schemas.microsoft.com/office/drawing/2014/main" id="{A9E766EE-2C93-4D1F-A30B-56FEDF72556D}"/>
            </a:ext>
          </a:extLst>
        </xdr:cNvPr>
        <xdr:cNvSpPr/>
      </xdr:nvSpPr>
      <xdr:spPr>
        <a:xfrm>
          <a:off x="6698343" y="2001610"/>
          <a:ext cx="3756799" cy="889001"/>
        </a:xfrm>
        <a:prstGeom prst="wedgeRoundRectCallout">
          <a:avLst>
            <a:gd name="adj1" fmla="val -63696"/>
            <a:gd name="adj2" fmla="val -23639"/>
            <a:gd name="adj3" fmla="val 16667"/>
          </a:avLst>
        </a:prstGeom>
        <a:solidFill>
          <a:srgbClr val="FFFF00"/>
        </a:solidFill>
        <a:ln w="12700">
          <a:solidFill>
            <a:schemeClr val="tx1"/>
          </a:solidFill>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400" b="1" i="0" u="sng">
              <a:latin typeface="Meiryo UI" panose="020B0604030504040204" pitchFamily="50" charset="-128"/>
              <a:ea typeface="Meiryo UI" panose="020B0604030504040204" pitchFamily="50" charset="-128"/>
            </a:rPr>
            <a:t>実行委員会の場合は実行委員会名と構成団体名をお書きください。</a:t>
          </a:r>
          <a:endParaRPr kumimoji="1" lang="en-US" altLang="ja-JP" sz="1400" b="1" i="0" u="sng">
            <a:latin typeface="Meiryo UI" panose="020B0604030504040204" pitchFamily="50" charset="-128"/>
            <a:ea typeface="Meiryo UI" panose="020B0604030504040204" pitchFamily="50" charset="-128"/>
          </a:endParaRPr>
        </a:p>
      </xdr:txBody>
    </xdr:sp>
    <xdr:clientData/>
  </xdr:twoCellAnchor>
  <xdr:twoCellAnchor>
    <xdr:from>
      <xdr:col>36</xdr:col>
      <xdr:colOff>133350</xdr:colOff>
      <xdr:row>0</xdr:row>
      <xdr:rowOff>164587</xdr:rowOff>
    </xdr:from>
    <xdr:to>
      <xdr:col>65</xdr:col>
      <xdr:colOff>361950</xdr:colOff>
      <xdr:row>8</xdr:row>
      <xdr:rowOff>85725</xdr:rowOff>
    </xdr:to>
    <xdr:sp macro="" textlink="">
      <xdr:nvSpPr>
        <xdr:cNvPr id="7" name="吹き出し: 角を丸めた四角形 3">
          <a:extLst>
            <a:ext uri="{FF2B5EF4-FFF2-40B4-BE49-F238E27FC236}">
              <a16:creationId xmlns:a16="http://schemas.microsoft.com/office/drawing/2014/main" id="{F0FFBBA0-A0A6-422E-BF15-2472727ADDF9}"/>
            </a:ext>
          </a:extLst>
        </xdr:cNvPr>
        <xdr:cNvSpPr/>
      </xdr:nvSpPr>
      <xdr:spPr>
        <a:xfrm>
          <a:off x="6648450" y="164587"/>
          <a:ext cx="3876675" cy="1692788"/>
        </a:xfrm>
        <a:prstGeom prst="wedgeRoundRectCallout">
          <a:avLst>
            <a:gd name="adj1" fmla="val -62961"/>
            <a:gd name="adj2" fmla="val -15679"/>
            <a:gd name="adj3" fmla="val 16667"/>
          </a:avLst>
        </a:prstGeom>
        <a:ln w="12700">
          <a:solidFill>
            <a:schemeClr val="tx1"/>
          </a:solidFill>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200" b="1" i="0">
              <a:solidFill>
                <a:srgbClr val="FF0000"/>
              </a:solidFill>
              <a:latin typeface="Meiryo UI" panose="020B0604030504040204" pitchFamily="50" charset="-128"/>
              <a:ea typeface="Meiryo UI" panose="020B0604030504040204" pitchFamily="50" charset="-128"/>
            </a:rPr>
            <a:t>■クリーム色のセルをご記入ください。</a:t>
          </a:r>
          <a:endParaRPr kumimoji="1" lang="en-US" altLang="ja-JP" sz="1200" b="1" i="0">
            <a:solidFill>
              <a:srgbClr val="FF0000"/>
            </a:solidFill>
            <a:latin typeface="Meiryo UI" panose="020B0604030504040204" pitchFamily="50" charset="-128"/>
            <a:ea typeface="Meiryo UI" panose="020B0604030504040204" pitchFamily="50" charset="-128"/>
          </a:endParaRPr>
        </a:p>
        <a:p>
          <a:pPr algn="l"/>
          <a:r>
            <a:rPr kumimoji="1" lang="ja-JP" altLang="en-US" sz="1200" b="1" i="0">
              <a:solidFill>
                <a:srgbClr val="FF0000"/>
              </a:solidFill>
              <a:latin typeface="Meiryo UI" panose="020B0604030504040204" pitchFamily="50" charset="-128"/>
              <a:ea typeface="Meiryo UI" panose="020B0604030504040204" pitchFamily="50" charset="-128"/>
            </a:rPr>
            <a:t>■文字切れがないか等、</a:t>
          </a:r>
          <a:r>
            <a:rPr kumimoji="1" lang="ja-JP" altLang="en-US" sz="1200" b="1" i="0" u="sng">
              <a:solidFill>
                <a:srgbClr val="FF0000"/>
              </a:solidFill>
              <a:latin typeface="Meiryo UI" panose="020B0604030504040204" pitchFamily="50" charset="-128"/>
              <a:ea typeface="Meiryo UI" panose="020B0604030504040204" pitchFamily="50" charset="-128"/>
            </a:rPr>
            <a:t>必ず印刷プレビューで確認</a:t>
          </a:r>
          <a:r>
            <a:rPr kumimoji="1" lang="ja-JP" altLang="en-US" sz="1200" b="1" i="0">
              <a:solidFill>
                <a:srgbClr val="FF0000"/>
              </a:solidFill>
              <a:latin typeface="Meiryo UI" panose="020B0604030504040204" pitchFamily="50" charset="-128"/>
              <a:ea typeface="Meiryo UI" panose="020B0604030504040204" pitchFamily="50" charset="-128"/>
            </a:rPr>
            <a:t>のうえご提出ください。</a:t>
          </a:r>
          <a:endParaRPr kumimoji="1" lang="en-US" altLang="ja-JP" sz="1200" b="1" i="0">
            <a:solidFill>
              <a:srgbClr val="FF0000"/>
            </a:solidFill>
            <a:latin typeface="Meiryo UI" panose="020B0604030504040204" pitchFamily="50" charset="-128"/>
            <a:ea typeface="Meiryo UI" panose="020B0604030504040204" pitchFamily="50" charset="-128"/>
          </a:endParaRPr>
        </a:p>
        <a:p>
          <a:pPr algn="l"/>
          <a:r>
            <a:rPr kumimoji="1" lang="ja-JP" altLang="en-US" sz="1200" b="1" i="0">
              <a:solidFill>
                <a:srgbClr val="FF0000"/>
              </a:solidFill>
              <a:latin typeface="Meiryo UI" panose="020B0604030504040204" pitchFamily="50" charset="-128"/>
              <a:ea typeface="Meiryo UI" panose="020B0604030504040204" pitchFamily="50" charset="-128"/>
            </a:rPr>
            <a:t>■記入枠が足りない場合は、行幅を縦に広げてください。</a:t>
          </a:r>
          <a:endParaRPr kumimoji="1" lang="en-US" altLang="ja-JP" sz="1200" b="1" i="0">
            <a:solidFill>
              <a:srgbClr val="FF0000"/>
            </a:solidFill>
            <a:latin typeface="Meiryo UI" panose="020B0604030504040204" pitchFamily="50" charset="-128"/>
            <a:ea typeface="Meiryo UI" panose="020B0604030504040204" pitchFamily="50" charset="-128"/>
          </a:endParaRPr>
        </a:p>
        <a:p>
          <a:pPr algn="l"/>
          <a:r>
            <a:rPr kumimoji="1" lang="ja-JP" altLang="en-US" sz="1200" b="1" i="0">
              <a:solidFill>
                <a:srgbClr val="FF0000"/>
              </a:solidFill>
              <a:latin typeface="Meiryo UI" panose="020B0604030504040204" pitchFamily="50" charset="-128"/>
              <a:ea typeface="Meiryo UI" panose="020B0604030504040204" pitchFamily="50" charset="-128"/>
            </a:rPr>
            <a:t>■ページ数の制限はありません。</a:t>
          </a:r>
          <a:endParaRPr kumimoji="1" lang="en-US" altLang="ja-JP" sz="1200" b="1" i="0">
            <a:solidFill>
              <a:srgbClr val="FF0000"/>
            </a:solidFill>
            <a:latin typeface="Meiryo UI" panose="020B0604030504040204" pitchFamily="50" charset="-128"/>
            <a:ea typeface="Meiryo UI" panose="020B0604030504040204"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21</xdr:col>
      <xdr:colOff>475130</xdr:colOff>
      <xdr:row>614</xdr:row>
      <xdr:rowOff>111947</xdr:rowOff>
    </xdr:from>
    <xdr:to>
      <xdr:col>23</xdr:col>
      <xdr:colOff>367553</xdr:colOff>
      <xdr:row>620</xdr:row>
      <xdr:rowOff>143435</xdr:rowOff>
    </xdr:to>
    <xdr:sp macro="" textlink="">
      <xdr:nvSpPr>
        <xdr:cNvPr id="3" name="角丸四角形吹き出し 1">
          <a:extLst>
            <a:ext uri="{FF2B5EF4-FFF2-40B4-BE49-F238E27FC236}">
              <a16:creationId xmlns:a16="http://schemas.microsoft.com/office/drawing/2014/main" id="{00000000-0008-0000-2300-000003000000}"/>
            </a:ext>
          </a:extLst>
        </xdr:cNvPr>
        <xdr:cNvSpPr/>
      </xdr:nvSpPr>
      <xdr:spPr>
        <a:xfrm>
          <a:off x="11869271" y="106451288"/>
          <a:ext cx="2563906" cy="1161041"/>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600">
              <a:solidFill>
                <a:schemeClr val="dk1"/>
              </a:solidFill>
              <a:effectLst/>
              <a:latin typeface="+mn-lt"/>
              <a:ea typeface="+mn-ea"/>
              <a:cs typeface="+mn-cs"/>
            </a:rPr>
            <a:t>行</a:t>
          </a:r>
          <a:r>
            <a:rPr kumimoji="1" lang="ja-JP" altLang="ja-JP" sz="1600">
              <a:solidFill>
                <a:schemeClr val="dk1"/>
              </a:solidFill>
              <a:effectLst/>
              <a:latin typeface="+mn-lt"/>
              <a:ea typeface="+mn-ea"/>
              <a:cs typeface="+mn-cs"/>
            </a:rPr>
            <a:t>が不足する場合は、</a:t>
          </a:r>
          <a:r>
            <a:rPr kumimoji="1" lang="ja-JP" altLang="en-US" sz="1600">
              <a:solidFill>
                <a:schemeClr val="dk1"/>
              </a:solidFill>
              <a:effectLst/>
              <a:latin typeface="+mn-lt"/>
              <a:ea typeface="+mn-ea"/>
              <a:cs typeface="+mn-cs"/>
            </a:rPr>
            <a:t>事務局</a:t>
          </a:r>
          <a:r>
            <a:rPr kumimoji="1" lang="ja-JP" altLang="ja-JP" sz="1600">
              <a:solidFill>
                <a:schemeClr val="dk1"/>
              </a:solidFill>
              <a:effectLst/>
              <a:latin typeface="+mn-lt"/>
              <a:ea typeface="+mn-ea"/>
              <a:cs typeface="+mn-cs"/>
            </a:rPr>
            <a:t>までお問合せください（行の追加は不可）。</a:t>
          </a:r>
          <a:endParaRPr lang="ja-JP" altLang="ja-JP" sz="1600">
            <a:effectLst/>
          </a:endParaRPr>
        </a:p>
      </xdr:txBody>
    </xdr:sp>
    <xdr:clientData/>
  </xdr:twoCellAnchor>
  <xdr:twoCellAnchor>
    <xdr:from>
      <xdr:col>21</xdr:col>
      <xdr:colOff>244493</xdr:colOff>
      <xdr:row>0</xdr:row>
      <xdr:rowOff>115942</xdr:rowOff>
    </xdr:from>
    <xdr:to>
      <xdr:col>27</xdr:col>
      <xdr:colOff>996</xdr:colOff>
      <xdr:row>18</xdr:row>
      <xdr:rowOff>121920</xdr:rowOff>
    </xdr:to>
    <xdr:sp macro="" textlink="">
      <xdr:nvSpPr>
        <xdr:cNvPr id="8" name="角丸四角形吹き出し 1">
          <a:extLst>
            <a:ext uri="{FF2B5EF4-FFF2-40B4-BE49-F238E27FC236}">
              <a16:creationId xmlns:a16="http://schemas.microsoft.com/office/drawing/2014/main" id="{00000000-0008-0000-2300-000008000000}"/>
            </a:ext>
          </a:extLst>
        </xdr:cNvPr>
        <xdr:cNvSpPr/>
      </xdr:nvSpPr>
      <xdr:spPr>
        <a:xfrm>
          <a:off x="11684653" y="115942"/>
          <a:ext cx="5415623" cy="4344298"/>
        </a:xfrm>
        <a:prstGeom prst="wedgeRoundRectCallout">
          <a:avLst>
            <a:gd name="adj1" fmla="val -129713"/>
            <a:gd name="adj2" fmla="val -2788"/>
            <a:gd name="adj3" fmla="val 16667"/>
          </a:avLst>
        </a:prstGeom>
        <a:solidFill>
          <a:srgbClr val="FFFF00"/>
        </a:solid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en-US" sz="1400" b="1">
              <a:solidFill>
                <a:schemeClr val="dk1"/>
              </a:solidFill>
              <a:effectLst/>
              <a:latin typeface="+mn-lt"/>
              <a:ea typeface="+mn-ea"/>
              <a:cs typeface="+mn-cs"/>
            </a:rPr>
            <a:t>・団体名、企画名は自動転記されます。</a:t>
          </a:r>
          <a:endParaRPr kumimoji="1" lang="en-US" altLang="ja-JP" sz="1400" b="1">
            <a:solidFill>
              <a:schemeClr val="dk1"/>
            </a:solidFill>
            <a:effectLst/>
            <a:latin typeface="+mn-lt"/>
            <a:ea typeface="+mn-ea"/>
            <a:cs typeface="+mn-cs"/>
          </a:endParaRPr>
        </a:p>
        <a:p>
          <a:endParaRPr kumimoji="1" lang="en-US" altLang="ja-JP" sz="1400" b="1">
            <a:solidFill>
              <a:schemeClr val="dk1"/>
            </a:solidFill>
            <a:effectLst/>
            <a:latin typeface="+mn-lt"/>
            <a:ea typeface="+mn-ea"/>
            <a:cs typeface="+mn-cs"/>
          </a:endParaRPr>
        </a:p>
        <a:p>
          <a:r>
            <a:rPr kumimoji="1" lang="ja-JP" altLang="en-US" sz="1400" b="1">
              <a:solidFill>
                <a:schemeClr val="dk1"/>
              </a:solidFill>
              <a:effectLst/>
              <a:latin typeface="+mn-lt"/>
              <a:ea typeface="+mn-ea"/>
              <a:cs typeface="+mn-cs"/>
            </a:rPr>
            <a:t>・「一式」で計上するものは、</a:t>
          </a:r>
          <a:r>
            <a:rPr kumimoji="1" lang="en-US" altLang="ja-JP" sz="1400" b="1">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内訳</a:t>
          </a:r>
          <a:r>
            <a:rPr kumimoji="1" lang="en-US" altLang="ja-JP" sz="1400" b="1">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の欄に内容を書き、同じセル内で改行してその内訳を箇条書きしてください。（別セルで内訳表示は不可）</a:t>
          </a:r>
          <a:endParaRPr kumimoji="1" lang="en-US" altLang="ja-JP" sz="1400" b="1">
            <a:solidFill>
              <a:schemeClr val="dk1"/>
            </a:solidFill>
            <a:effectLst/>
            <a:latin typeface="+mn-lt"/>
            <a:ea typeface="+mn-ea"/>
            <a:cs typeface="+mn-cs"/>
          </a:endParaRPr>
        </a:p>
        <a:p>
          <a:endParaRPr kumimoji="1" lang="en-US" altLang="ja-JP" sz="1400" b="1">
            <a:solidFill>
              <a:schemeClr val="dk1"/>
            </a:solidFill>
            <a:effectLst/>
            <a:latin typeface="+mn-lt"/>
            <a:ea typeface="+mn-ea"/>
            <a:cs typeface="+mn-cs"/>
          </a:endParaRPr>
        </a:p>
        <a:p>
          <a:r>
            <a:rPr kumimoji="1" lang="ja-JP" altLang="en-US" sz="1400" b="1">
              <a:solidFill>
                <a:schemeClr val="dk1"/>
              </a:solidFill>
              <a:effectLst/>
              <a:latin typeface="+mn-lt"/>
              <a:ea typeface="+mn-ea"/>
              <a:cs typeface="+mn-cs"/>
            </a:rPr>
            <a:t>・一般管理費は「雑役務費・消耗品費」の中の「その他」を選んで、内訳に「一般管理費」と記入ください。</a:t>
          </a:r>
          <a:endParaRPr kumimoji="1" lang="en-US" altLang="ja-JP" sz="1400" b="1">
            <a:solidFill>
              <a:schemeClr val="dk1"/>
            </a:solidFill>
            <a:effectLst/>
            <a:latin typeface="+mn-lt"/>
            <a:ea typeface="+mn-ea"/>
            <a:cs typeface="+mn-cs"/>
          </a:endParaRPr>
        </a:p>
        <a:p>
          <a:endParaRPr kumimoji="1" lang="ja-JP" altLang="en-US" sz="1400" b="1">
            <a:solidFill>
              <a:schemeClr val="dk1"/>
            </a:solidFill>
            <a:effectLst/>
            <a:latin typeface="+mn-lt"/>
            <a:ea typeface="+mn-ea"/>
            <a:cs typeface="+mn-cs"/>
          </a:endParaRPr>
        </a:p>
        <a:p>
          <a:r>
            <a:rPr kumimoji="1" lang="ja-JP" altLang="en-US" sz="1400" b="1">
              <a:solidFill>
                <a:schemeClr val="dk1"/>
              </a:solidFill>
              <a:effectLst/>
              <a:latin typeface="+mn-lt"/>
              <a:ea typeface="+mn-ea"/>
              <a:cs typeface="+mn-cs"/>
            </a:rPr>
            <a:t>・「収入の部」にはチケット収入・他の助成金など全て記入ください。</a:t>
          </a:r>
          <a:endParaRPr kumimoji="1" lang="en-US" altLang="ja-JP" sz="1400" b="1">
            <a:solidFill>
              <a:schemeClr val="dk1"/>
            </a:solidFill>
            <a:effectLst/>
            <a:latin typeface="+mn-lt"/>
            <a:ea typeface="+mn-ea"/>
            <a:cs typeface="+mn-cs"/>
          </a:endParaRPr>
        </a:p>
        <a:p>
          <a:endParaRPr kumimoji="1" lang="en-US" altLang="ja-JP" sz="1400" b="1">
            <a:solidFill>
              <a:schemeClr val="dk1"/>
            </a:solidFill>
            <a:effectLst/>
            <a:latin typeface="+mn-lt"/>
            <a:ea typeface="+mn-ea"/>
            <a:cs typeface="+mn-cs"/>
          </a:endParaRPr>
        </a:p>
        <a:p>
          <a:r>
            <a:rPr kumimoji="1" lang="ja-JP" altLang="en-US" sz="1400" b="1">
              <a:solidFill>
                <a:schemeClr val="dk1"/>
              </a:solidFill>
              <a:effectLst/>
              <a:latin typeface="+mn-lt"/>
              <a:ea typeface="+mn-ea"/>
              <a:cs typeface="+mn-cs"/>
            </a:rPr>
            <a:t>・「国庫補助額」は、収入欄に企画毎に分けて記入ください。</a:t>
          </a:r>
          <a:endParaRPr kumimoji="1" lang="en-US" altLang="ja-JP" sz="1400" b="1">
            <a:solidFill>
              <a:schemeClr val="dk1"/>
            </a:solidFill>
            <a:effectLst/>
            <a:latin typeface="+mn-lt"/>
            <a:ea typeface="+mn-ea"/>
            <a:cs typeface="+mn-cs"/>
          </a:endParaRPr>
        </a:p>
        <a:p>
          <a:endParaRPr kumimoji="1" lang="en-US" altLang="ja-JP" sz="1400" b="1">
            <a:solidFill>
              <a:schemeClr val="dk1"/>
            </a:solidFill>
            <a:effectLst/>
            <a:latin typeface="+mn-lt"/>
            <a:ea typeface="+mn-ea"/>
            <a:cs typeface="+mn-cs"/>
          </a:endParaRPr>
        </a:p>
        <a:p>
          <a:r>
            <a:rPr kumimoji="1" lang="ja-JP" altLang="en-US" sz="1400" b="1">
              <a:solidFill>
                <a:schemeClr val="dk1"/>
              </a:solidFill>
              <a:effectLst/>
              <a:latin typeface="+mn-lt"/>
              <a:ea typeface="+mn-ea"/>
              <a:cs typeface="+mn-cs"/>
            </a:rPr>
            <a:t>・「国庫補助額」も入力した上で、収支を一致させてください。収支の合計は、</a:t>
          </a:r>
          <a:r>
            <a:rPr kumimoji="1" lang="en-US" altLang="ja-JP" sz="1400" b="1">
              <a:solidFill>
                <a:schemeClr val="dk1"/>
              </a:solidFill>
              <a:effectLst/>
              <a:latin typeface="+mn-lt"/>
              <a:ea typeface="+mn-ea"/>
              <a:cs typeface="+mn-cs"/>
            </a:rPr>
            <a:t>819</a:t>
          </a:r>
          <a:r>
            <a:rPr kumimoji="1" lang="ja-JP" altLang="en-US" sz="1400" b="1">
              <a:solidFill>
                <a:schemeClr val="dk1"/>
              </a:solidFill>
              <a:effectLst/>
              <a:latin typeface="+mn-lt"/>
              <a:ea typeface="+mn-ea"/>
              <a:cs typeface="+mn-cs"/>
            </a:rPr>
            <a:t>行目以降の「内訳書　集計表」で確認できます。</a:t>
          </a:r>
          <a:endParaRPr kumimoji="1" lang="en-US" altLang="ja-JP" sz="1400" b="1">
            <a:solidFill>
              <a:schemeClr val="dk1"/>
            </a:solidFill>
            <a:effectLst/>
            <a:latin typeface="+mn-lt"/>
            <a:ea typeface="+mn-ea"/>
            <a:cs typeface="+mn-cs"/>
          </a:endParaRPr>
        </a:p>
        <a:p>
          <a:endParaRPr lang="ja-JP" altLang="ja-JP" sz="1400" b="1">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381000</xdr:colOff>
      <xdr:row>0</xdr:row>
      <xdr:rowOff>108857</xdr:rowOff>
    </xdr:from>
    <xdr:to>
      <xdr:col>19</xdr:col>
      <xdr:colOff>1415143</xdr:colOff>
      <xdr:row>5</xdr:row>
      <xdr:rowOff>204107</xdr:rowOff>
    </xdr:to>
    <xdr:sp macro="" textlink="">
      <xdr:nvSpPr>
        <xdr:cNvPr id="7" name="角丸四角形吹き出し 1">
          <a:extLst>
            <a:ext uri="{FF2B5EF4-FFF2-40B4-BE49-F238E27FC236}">
              <a16:creationId xmlns:a16="http://schemas.microsoft.com/office/drawing/2014/main" id="{00000000-0008-0000-4200-000007000000}"/>
            </a:ext>
          </a:extLst>
        </xdr:cNvPr>
        <xdr:cNvSpPr/>
      </xdr:nvSpPr>
      <xdr:spPr>
        <a:xfrm>
          <a:off x="10110107" y="108857"/>
          <a:ext cx="4014107" cy="1728107"/>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en-US" sz="1800">
              <a:solidFill>
                <a:schemeClr val="dk1"/>
              </a:solidFill>
              <a:effectLst/>
              <a:latin typeface="+mn-lt"/>
              <a:ea typeface="+mn-ea"/>
              <a:cs typeface="+mn-cs"/>
            </a:rPr>
            <a:t>・「収入の部」の記入漏れにご注意ください。</a:t>
          </a:r>
          <a:endParaRPr kumimoji="1" lang="en-US" altLang="ja-JP" sz="1800">
            <a:solidFill>
              <a:schemeClr val="dk1"/>
            </a:solidFill>
            <a:effectLst/>
            <a:latin typeface="+mn-lt"/>
            <a:ea typeface="+mn-ea"/>
            <a:cs typeface="+mn-cs"/>
          </a:endParaRPr>
        </a:p>
        <a:p>
          <a:r>
            <a:rPr kumimoji="1" lang="ja-JP" altLang="en-US" sz="1800">
              <a:solidFill>
                <a:schemeClr val="dk1"/>
              </a:solidFill>
              <a:effectLst/>
              <a:latin typeface="+mn-lt"/>
              <a:ea typeface="+mn-ea"/>
              <a:cs typeface="+mn-cs"/>
            </a:rPr>
            <a:t>・行</a:t>
          </a:r>
          <a:r>
            <a:rPr kumimoji="1" lang="ja-JP" altLang="ja-JP" sz="1800">
              <a:solidFill>
                <a:schemeClr val="dk1"/>
              </a:solidFill>
              <a:effectLst/>
              <a:latin typeface="+mn-lt"/>
              <a:ea typeface="+mn-ea"/>
              <a:cs typeface="+mn-cs"/>
            </a:rPr>
            <a:t>が不足する場合は、</a:t>
          </a:r>
          <a:r>
            <a:rPr kumimoji="1" lang="ja-JP" altLang="en-US" sz="1800">
              <a:solidFill>
                <a:schemeClr val="dk1"/>
              </a:solidFill>
              <a:effectLst/>
              <a:latin typeface="+mn-lt"/>
              <a:ea typeface="+mn-ea"/>
              <a:cs typeface="+mn-cs"/>
            </a:rPr>
            <a:t>事務局</a:t>
          </a:r>
          <a:r>
            <a:rPr kumimoji="1" lang="ja-JP" altLang="ja-JP" sz="1800">
              <a:solidFill>
                <a:schemeClr val="dk1"/>
              </a:solidFill>
              <a:effectLst/>
              <a:latin typeface="+mn-lt"/>
              <a:ea typeface="+mn-ea"/>
              <a:cs typeface="+mn-cs"/>
            </a:rPr>
            <a:t>までお問合せください。</a:t>
          </a:r>
          <a:endParaRPr lang="ja-JP" altLang="ja-JP" sz="18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noFill/>
        <a:ln w="19050">
          <a:solidFill>
            <a:schemeClr val="tx1"/>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tint="0.39997558519241921"/>
    <pageSetUpPr fitToPage="1"/>
  </sheetPr>
  <dimension ref="A1:AI40"/>
  <sheetViews>
    <sheetView showGridLines="0" view="pageBreakPreview" zoomScale="70" zoomScaleNormal="70" zoomScaleSheetLayoutView="70" workbookViewId="0">
      <selection activeCell="S4" sqref="S4:AH4"/>
    </sheetView>
  </sheetViews>
  <sheetFormatPr defaultRowHeight="13.2" x14ac:dyDescent="0.2"/>
  <cols>
    <col min="1" max="57" width="2.6640625" style="67" customWidth="1"/>
    <col min="58" max="255" width="9" style="67"/>
    <col min="256" max="256" width="2.44140625" style="67" customWidth="1"/>
    <col min="257" max="257" width="0.88671875" style="67" customWidth="1"/>
    <col min="258" max="313" width="2.6640625" style="67" customWidth="1"/>
    <col min="314" max="511" width="9" style="67"/>
    <col min="512" max="512" width="2.44140625" style="67" customWidth="1"/>
    <col min="513" max="513" width="0.88671875" style="67" customWidth="1"/>
    <col min="514" max="569" width="2.6640625" style="67" customWidth="1"/>
    <col min="570" max="767" width="9" style="67"/>
    <col min="768" max="768" width="2.44140625" style="67" customWidth="1"/>
    <col min="769" max="769" width="0.88671875" style="67" customWidth="1"/>
    <col min="770" max="825" width="2.6640625" style="67" customWidth="1"/>
    <col min="826" max="1023" width="9" style="67"/>
    <col min="1024" max="1024" width="2.44140625" style="67" customWidth="1"/>
    <col min="1025" max="1025" width="0.88671875" style="67" customWidth="1"/>
    <col min="1026" max="1081" width="2.6640625" style="67" customWidth="1"/>
    <col min="1082" max="1279" width="9" style="67"/>
    <col min="1280" max="1280" width="2.44140625" style="67" customWidth="1"/>
    <col min="1281" max="1281" width="0.88671875" style="67" customWidth="1"/>
    <col min="1282" max="1337" width="2.6640625" style="67" customWidth="1"/>
    <col min="1338" max="1535" width="9" style="67"/>
    <col min="1536" max="1536" width="2.44140625" style="67" customWidth="1"/>
    <col min="1537" max="1537" width="0.88671875" style="67" customWidth="1"/>
    <col min="1538" max="1593" width="2.6640625" style="67" customWidth="1"/>
    <col min="1594" max="1791" width="9" style="67"/>
    <col min="1792" max="1792" width="2.44140625" style="67" customWidth="1"/>
    <col min="1793" max="1793" width="0.88671875" style="67" customWidth="1"/>
    <col min="1794" max="1849" width="2.6640625" style="67" customWidth="1"/>
    <col min="1850" max="2047" width="9" style="67"/>
    <col min="2048" max="2048" width="2.44140625" style="67" customWidth="1"/>
    <col min="2049" max="2049" width="0.88671875" style="67" customWidth="1"/>
    <col min="2050" max="2105" width="2.6640625" style="67" customWidth="1"/>
    <col min="2106" max="2303" width="9" style="67"/>
    <col min="2304" max="2304" width="2.44140625" style="67" customWidth="1"/>
    <col min="2305" max="2305" width="0.88671875" style="67" customWidth="1"/>
    <col min="2306" max="2361" width="2.6640625" style="67" customWidth="1"/>
    <col min="2362" max="2559" width="9" style="67"/>
    <col min="2560" max="2560" width="2.44140625" style="67" customWidth="1"/>
    <col min="2561" max="2561" width="0.88671875" style="67" customWidth="1"/>
    <col min="2562" max="2617" width="2.6640625" style="67" customWidth="1"/>
    <col min="2618" max="2815" width="9" style="67"/>
    <col min="2816" max="2816" width="2.44140625" style="67" customWidth="1"/>
    <col min="2817" max="2817" width="0.88671875" style="67" customWidth="1"/>
    <col min="2818" max="2873" width="2.6640625" style="67" customWidth="1"/>
    <col min="2874" max="3071" width="9" style="67"/>
    <col min="3072" max="3072" width="2.44140625" style="67" customWidth="1"/>
    <col min="3073" max="3073" width="0.88671875" style="67" customWidth="1"/>
    <col min="3074" max="3129" width="2.6640625" style="67" customWidth="1"/>
    <col min="3130" max="3327" width="9" style="67"/>
    <col min="3328" max="3328" width="2.44140625" style="67" customWidth="1"/>
    <col min="3329" max="3329" width="0.88671875" style="67" customWidth="1"/>
    <col min="3330" max="3385" width="2.6640625" style="67" customWidth="1"/>
    <col min="3386" max="3583" width="9" style="67"/>
    <col min="3584" max="3584" width="2.44140625" style="67" customWidth="1"/>
    <col min="3585" max="3585" width="0.88671875" style="67" customWidth="1"/>
    <col min="3586" max="3641" width="2.6640625" style="67" customWidth="1"/>
    <col min="3642" max="3839" width="9" style="67"/>
    <col min="3840" max="3840" width="2.44140625" style="67" customWidth="1"/>
    <col min="3841" max="3841" width="0.88671875" style="67" customWidth="1"/>
    <col min="3842" max="3897" width="2.6640625" style="67" customWidth="1"/>
    <col min="3898" max="4095" width="9" style="67"/>
    <col min="4096" max="4096" width="2.44140625" style="67" customWidth="1"/>
    <col min="4097" max="4097" width="0.88671875" style="67" customWidth="1"/>
    <col min="4098" max="4153" width="2.6640625" style="67" customWidth="1"/>
    <col min="4154" max="4351" width="9" style="67"/>
    <col min="4352" max="4352" width="2.44140625" style="67" customWidth="1"/>
    <col min="4353" max="4353" width="0.88671875" style="67" customWidth="1"/>
    <col min="4354" max="4409" width="2.6640625" style="67" customWidth="1"/>
    <col min="4410" max="4607" width="9" style="67"/>
    <col min="4608" max="4608" width="2.44140625" style="67" customWidth="1"/>
    <col min="4609" max="4609" width="0.88671875" style="67" customWidth="1"/>
    <col min="4610" max="4665" width="2.6640625" style="67" customWidth="1"/>
    <col min="4666" max="4863" width="9" style="67"/>
    <col min="4864" max="4864" width="2.44140625" style="67" customWidth="1"/>
    <col min="4865" max="4865" width="0.88671875" style="67" customWidth="1"/>
    <col min="4866" max="4921" width="2.6640625" style="67" customWidth="1"/>
    <col min="4922" max="5119" width="9" style="67"/>
    <col min="5120" max="5120" width="2.44140625" style="67" customWidth="1"/>
    <col min="5121" max="5121" width="0.88671875" style="67" customWidth="1"/>
    <col min="5122" max="5177" width="2.6640625" style="67" customWidth="1"/>
    <col min="5178" max="5375" width="9" style="67"/>
    <col min="5376" max="5376" width="2.44140625" style="67" customWidth="1"/>
    <col min="5377" max="5377" width="0.88671875" style="67" customWidth="1"/>
    <col min="5378" max="5433" width="2.6640625" style="67" customWidth="1"/>
    <col min="5434" max="5631" width="9" style="67"/>
    <col min="5632" max="5632" width="2.44140625" style="67" customWidth="1"/>
    <col min="5633" max="5633" width="0.88671875" style="67" customWidth="1"/>
    <col min="5634" max="5689" width="2.6640625" style="67" customWidth="1"/>
    <col min="5690" max="5887" width="9" style="67"/>
    <col min="5888" max="5888" width="2.44140625" style="67" customWidth="1"/>
    <col min="5889" max="5889" width="0.88671875" style="67" customWidth="1"/>
    <col min="5890" max="5945" width="2.6640625" style="67" customWidth="1"/>
    <col min="5946" max="6143" width="9" style="67"/>
    <col min="6144" max="6144" width="2.44140625" style="67" customWidth="1"/>
    <col min="6145" max="6145" width="0.88671875" style="67" customWidth="1"/>
    <col min="6146" max="6201" width="2.6640625" style="67" customWidth="1"/>
    <col min="6202" max="6399" width="9" style="67"/>
    <col min="6400" max="6400" width="2.44140625" style="67" customWidth="1"/>
    <col min="6401" max="6401" width="0.88671875" style="67" customWidth="1"/>
    <col min="6402" max="6457" width="2.6640625" style="67" customWidth="1"/>
    <col min="6458" max="6655" width="9" style="67"/>
    <col min="6656" max="6656" width="2.44140625" style="67" customWidth="1"/>
    <col min="6657" max="6657" width="0.88671875" style="67" customWidth="1"/>
    <col min="6658" max="6713" width="2.6640625" style="67" customWidth="1"/>
    <col min="6714" max="6911" width="9" style="67"/>
    <col min="6912" max="6912" width="2.44140625" style="67" customWidth="1"/>
    <col min="6913" max="6913" width="0.88671875" style="67" customWidth="1"/>
    <col min="6914" max="6969" width="2.6640625" style="67" customWidth="1"/>
    <col min="6970" max="7167" width="9" style="67"/>
    <col min="7168" max="7168" width="2.44140625" style="67" customWidth="1"/>
    <col min="7169" max="7169" width="0.88671875" style="67" customWidth="1"/>
    <col min="7170" max="7225" width="2.6640625" style="67" customWidth="1"/>
    <col min="7226" max="7423" width="9" style="67"/>
    <col min="7424" max="7424" width="2.44140625" style="67" customWidth="1"/>
    <col min="7425" max="7425" width="0.88671875" style="67" customWidth="1"/>
    <col min="7426" max="7481" width="2.6640625" style="67" customWidth="1"/>
    <col min="7482" max="7679" width="9" style="67"/>
    <col min="7680" max="7680" width="2.44140625" style="67" customWidth="1"/>
    <col min="7681" max="7681" width="0.88671875" style="67" customWidth="1"/>
    <col min="7682" max="7737" width="2.6640625" style="67" customWidth="1"/>
    <col min="7738" max="7935" width="9" style="67"/>
    <col min="7936" max="7936" width="2.44140625" style="67" customWidth="1"/>
    <col min="7937" max="7937" width="0.88671875" style="67" customWidth="1"/>
    <col min="7938" max="7993" width="2.6640625" style="67" customWidth="1"/>
    <col min="7994" max="8191" width="9" style="67"/>
    <col min="8192" max="8192" width="2.44140625" style="67" customWidth="1"/>
    <col min="8193" max="8193" width="0.88671875" style="67" customWidth="1"/>
    <col min="8194" max="8249" width="2.6640625" style="67" customWidth="1"/>
    <col min="8250" max="8447" width="9" style="67"/>
    <col min="8448" max="8448" width="2.44140625" style="67" customWidth="1"/>
    <col min="8449" max="8449" width="0.88671875" style="67" customWidth="1"/>
    <col min="8450" max="8505" width="2.6640625" style="67" customWidth="1"/>
    <col min="8506" max="8703" width="9" style="67"/>
    <col min="8704" max="8704" width="2.44140625" style="67" customWidth="1"/>
    <col min="8705" max="8705" width="0.88671875" style="67" customWidth="1"/>
    <col min="8706" max="8761" width="2.6640625" style="67" customWidth="1"/>
    <col min="8762" max="8959" width="9" style="67"/>
    <col min="8960" max="8960" width="2.44140625" style="67" customWidth="1"/>
    <col min="8961" max="8961" width="0.88671875" style="67" customWidth="1"/>
    <col min="8962" max="9017" width="2.6640625" style="67" customWidth="1"/>
    <col min="9018" max="9215" width="9" style="67"/>
    <col min="9216" max="9216" width="2.44140625" style="67" customWidth="1"/>
    <col min="9217" max="9217" width="0.88671875" style="67" customWidth="1"/>
    <col min="9218" max="9273" width="2.6640625" style="67" customWidth="1"/>
    <col min="9274" max="9471" width="9" style="67"/>
    <col min="9472" max="9472" width="2.44140625" style="67" customWidth="1"/>
    <col min="9473" max="9473" width="0.88671875" style="67" customWidth="1"/>
    <col min="9474" max="9529" width="2.6640625" style="67" customWidth="1"/>
    <col min="9530" max="9727" width="9" style="67"/>
    <col min="9728" max="9728" width="2.44140625" style="67" customWidth="1"/>
    <col min="9729" max="9729" width="0.88671875" style="67" customWidth="1"/>
    <col min="9730" max="9785" width="2.6640625" style="67" customWidth="1"/>
    <col min="9786" max="9983" width="9" style="67"/>
    <col min="9984" max="9984" width="2.44140625" style="67" customWidth="1"/>
    <col min="9985" max="9985" width="0.88671875" style="67" customWidth="1"/>
    <col min="9986" max="10041" width="2.6640625" style="67" customWidth="1"/>
    <col min="10042" max="10239" width="9" style="67"/>
    <col min="10240" max="10240" width="2.44140625" style="67" customWidth="1"/>
    <col min="10241" max="10241" width="0.88671875" style="67" customWidth="1"/>
    <col min="10242" max="10297" width="2.6640625" style="67" customWidth="1"/>
    <col min="10298" max="10495" width="9" style="67"/>
    <col min="10496" max="10496" width="2.44140625" style="67" customWidth="1"/>
    <col min="10497" max="10497" width="0.88671875" style="67" customWidth="1"/>
    <col min="10498" max="10553" width="2.6640625" style="67" customWidth="1"/>
    <col min="10554" max="10751" width="9" style="67"/>
    <col min="10752" max="10752" width="2.44140625" style="67" customWidth="1"/>
    <col min="10753" max="10753" width="0.88671875" style="67" customWidth="1"/>
    <col min="10754" max="10809" width="2.6640625" style="67" customWidth="1"/>
    <col min="10810" max="11007" width="9" style="67"/>
    <col min="11008" max="11008" width="2.44140625" style="67" customWidth="1"/>
    <col min="11009" max="11009" width="0.88671875" style="67" customWidth="1"/>
    <col min="11010" max="11065" width="2.6640625" style="67" customWidth="1"/>
    <col min="11066" max="11263" width="9" style="67"/>
    <col min="11264" max="11264" width="2.44140625" style="67" customWidth="1"/>
    <col min="11265" max="11265" width="0.88671875" style="67" customWidth="1"/>
    <col min="11266" max="11321" width="2.6640625" style="67" customWidth="1"/>
    <col min="11322" max="11519" width="9" style="67"/>
    <col min="11520" max="11520" width="2.44140625" style="67" customWidth="1"/>
    <col min="11521" max="11521" width="0.88671875" style="67" customWidth="1"/>
    <col min="11522" max="11577" width="2.6640625" style="67" customWidth="1"/>
    <col min="11578" max="11775" width="9" style="67"/>
    <col min="11776" max="11776" width="2.44140625" style="67" customWidth="1"/>
    <col min="11777" max="11777" width="0.88671875" style="67" customWidth="1"/>
    <col min="11778" max="11833" width="2.6640625" style="67" customWidth="1"/>
    <col min="11834" max="12031" width="9" style="67"/>
    <col min="12032" max="12032" width="2.44140625" style="67" customWidth="1"/>
    <col min="12033" max="12033" width="0.88671875" style="67" customWidth="1"/>
    <col min="12034" max="12089" width="2.6640625" style="67" customWidth="1"/>
    <col min="12090" max="12287" width="9" style="67"/>
    <col min="12288" max="12288" width="2.44140625" style="67" customWidth="1"/>
    <col min="12289" max="12289" width="0.88671875" style="67" customWidth="1"/>
    <col min="12290" max="12345" width="2.6640625" style="67" customWidth="1"/>
    <col min="12346" max="12543" width="9" style="67"/>
    <col min="12544" max="12544" width="2.44140625" style="67" customWidth="1"/>
    <col min="12545" max="12545" width="0.88671875" style="67" customWidth="1"/>
    <col min="12546" max="12601" width="2.6640625" style="67" customWidth="1"/>
    <col min="12602" max="12799" width="9" style="67"/>
    <col min="12800" max="12800" width="2.44140625" style="67" customWidth="1"/>
    <col min="12801" max="12801" width="0.88671875" style="67" customWidth="1"/>
    <col min="12802" max="12857" width="2.6640625" style="67" customWidth="1"/>
    <col min="12858" max="13055" width="9" style="67"/>
    <col min="13056" max="13056" width="2.44140625" style="67" customWidth="1"/>
    <col min="13057" max="13057" width="0.88671875" style="67" customWidth="1"/>
    <col min="13058" max="13113" width="2.6640625" style="67" customWidth="1"/>
    <col min="13114" max="13311" width="9" style="67"/>
    <col min="13312" max="13312" width="2.44140625" style="67" customWidth="1"/>
    <col min="13313" max="13313" width="0.88671875" style="67" customWidth="1"/>
    <col min="13314" max="13369" width="2.6640625" style="67" customWidth="1"/>
    <col min="13370" max="13567" width="9" style="67"/>
    <col min="13568" max="13568" width="2.44140625" style="67" customWidth="1"/>
    <col min="13569" max="13569" width="0.88671875" style="67" customWidth="1"/>
    <col min="13570" max="13625" width="2.6640625" style="67" customWidth="1"/>
    <col min="13626" max="13823" width="9" style="67"/>
    <col min="13824" max="13824" width="2.44140625" style="67" customWidth="1"/>
    <col min="13825" max="13825" width="0.88671875" style="67" customWidth="1"/>
    <col min="13826" max="13881" width="2.6640625" style="67" customWidth="1"/>
    <col min="13882" max="14079" width="9" style="67"/>
    <col min="14080" max="14080" width="2.44140625" style="67" customWidth="1"/>
    <col min="14081" max="14081" width="0.88671875" style="67" customWidth="1"/>
    <col min="14082" max="14137" width="2.6640625" style="67" customWidth="1"/>
    <col min="14138" max="14335" width="9" style="67"/>
    <col min="14336" max="14336" width="2.44140625" style="67" customWidth="1"/>
    <col min="14337" max="14337" width="0.88671875" style="67" customWidth="1"/>
    <col min="14338" max="14393" width="2.6640625" style="67" customWidth="1"/>
    <col min="14394" max="14591" width="9" style="67"/>
    <col min="14592" max="14592" width="2.44140625" style="67" customWidth="1"/>
    <col min="14593" max="14593" width="0.88671875" style="67" customWidth="1"/>
    <col min="14594" max="14649" width="2.6640625" style="67" customWidth="1"/>
    <col min="14650" max="14847" width="9" style="67"/>
    <col min="14848" max="14848" width="2.44140625" style="67" customWidth="1"/>
    <col min="14849" max="14849" width="0.88671875" style="67" customWidth="1"/>
    <col min="14850" max="14905" width="2.6640625" style="67" customWidth="1"/>
    <col min="14906" max="15103" width="9" style="67"/>
    <col min="15104" max="15104" width="2.44140625" style="67" customWidth="1"/>
    <col min="15105" max="15105" width="0.88671875" style="67" customWidth="1"/>
    <col min="15106" max="15161" width="2.6640625" style="67" customWidth="1"/>
    <col min="15162" max="15359" width="9" style="67"/>
    <col min="15360" max="15360" width="2.44140625" style="67" customWidth="1"/>
    <col min="15361" max="15361" width="0.88671875" style="67" customWidth="1"/>
    <col min="15362" max="15417" width="2.6640625" style="67" customWidth="1"/>
    <col min="15418" max="15615" width="9" style="67"/>
    <col min="15616" max="15616" width="2.44140625" style="67" customWidth="1"/>
    <col min="15617" max="15617" width="0.88671875" style="67" customWidth="1"/>
    <col min="15618" max="15673" width="2.6640625" style="67" customWidth="1"/>
    <col min="15674" max="15871" width="9" style="67"/>
    <col min="15872" max="15872" width="2.44140625" style="67" customWidth="1"/>
    <col min="15873" max="15873" width="0.88671875" style="67" customWidth="1"/>
    <col min="15874" max="15929" width="2.6640625" style="67" customWidth="1"/>
    <col min="15930" max="16127" width="9" style="67"/>
    <col min="16128" max="16128" width="2.44140625" style="67" customWidth="1"/>
    <col min="16129" max="16129" width="0.88671875" style="67" customWidth="1"/>
    <col min="16130" max="16185" width="2.6640625" style="67" customWidth="1"/>
    <col min="16186" max="16384" width="9" style="67"/>
  </cols>
  <sheetData>
    <row r="1" spans="1:35" s="61" customFormat="1" ht="18.75" customHeight="1" x14ac:dyDescent="0.2"/>
    <row r="2" spans="1:35" s="61" customFormat="1" ht="18.75" customHeight="1" x14ac:dyDescent="0.2">
      <c r="A2" s="265" t="s">
        <v>89</v>
      </c>
      <c r="B2" s="266"/>
      <c r="C2" s="266"/>
      <c r="D2" s="266"/>
      <c r="E2" s="266"/>
      <c r="F2" s="266"/>
      <c r="G2" s="266"/>
      <c r="H2" s="266"/>
      <c r="I2" s="266"/>
      <c r="J2" s="266"/>
      <c r="K2" s="266"/>
      <c r="L2" s="266"/>
      <c r="M2" s="266"/>
      <c r="N2" s="266"/>
      <c r="O2" s="266"/>
      <c r="P2" s="266"/>
      <c r="Q2" s="266"/>
      <c r="R2" s="266"/>
      <c r="S2" s="266"/>
      <c r="T2" s="266"/>
      <c r="U2" s="266"/>
      <c r="V2" s="266"/>
      <c r="W2" s="266"/>
      <c r="X2" s="266"/>
      <c r="Y2" s="266"/>
      <c r="Z2" s="266"/>
      <c r="AA2" s="266"/>
      <c r="AB2" s="266"/>
      <c r="AC2" s="266"/>
      <c r="AD2" s="266"/>
      <c r="AE2" s="266"/>
      <c r="AF2" s="266"/>
      <c r="AG2" s="266"/>
      <c r="AH2" s="266"/>
    </row>
    <row r="3" spans="1:35" s="61" customFormat="1" ht="18.75" customHeight="1" x14ac:dyDescent="0.2"/>
    <row r="4" spans="1:35" s="61" customFormat="1" ht="18.75" customHeight="1" x14ac:dyDescent="0.2">
      <c r="M4" s="271" t="s">
        <v>71</v>
      </c>
      <c r="N4" s="271"/>
      <c r="O4" s="271"/>
      <c r="P4" s="271"/>
      <c r="Q4" s="271"/>
      <c r="R4" s="271"/>
      <c r="S4" s="267" t="s">
        <v>88</v>
      </c>
      <c r="T4" s="267"/>
      <c r="U4" s="267"/>
      <c r="V4" s="267"/>
      <c r="W4" s="267"/>
      <c r="X4" s="267"/>
      <c r="Y4" s="267"/>
      <c r="Z4" s="267"/>
      <c r="AA4" s="267"/>
      <c r="AB4" s="267"/>
      <c r="AC4" s="267"/>
      <c r="AD4" s="267"/>
      <c r="AE4" s="267"/>
      <c r="AF4" s="267"/>
      <c r="AG4" s="267"/>
      <c r="AH4" s="267"/>
    </row>
    <row r="5" spans="1:35" s="61" customFormat="1" ht="18.75" hidden="1" customHeight="1" x14ac:dyDescent="0.2">
      <c r="M5" s="271" t="s">
        <v>75</v>
      </c>
      <c r="N5" s="271"/>
      <c r="O5" s="271"/>
      <c r="P5" s="271"/>
      <c r="Q5" s="271"/>
      <c r="R5" s="271"/>
      <c r="S5" s="270"/>
      <c r="T5" s="270"/>
      <c r="U5" s="270"/>
      <c r="V5" s="270"/>
      <c r="W5" s="270"/>
      <c r="X5" s="270"/>
      <c r="Y5" s="270"/>
      <c r="Z5" s="270"/>
      <c r="AA5" s="270"/>
      <c r="AB5" s="270"/>
      <c r="AC5" s="270"/>
      <c r="AD5" s="270"/>
      <c r="AE5" s="270"/>
      <c r="AF5" s="270"/>
      <c r="AG5" s="270"/>
      <c r="AH5" s="270"/>
      <c r="AI5" s="62"/>
    </row>
    <row r="6" spans="1:35" s="61" customFormat="1" ht="18.75" hidden="1" customHeight="1" x14ac:dyDescent="0.2">
      <c r="M6" s="268" t="s">
        <v>76</v>
      </c>
      <c r="N6" s="268"/>
      <c r="O6" s="268"/>
      <c r="P6" s="268"/>
      <c r="Q6" s="268"/>
      <c r="R6" s="268"/>
      <c r="S6" s="270"/>
      <c r="T6" s="270"/>
      <c r="U6" s="270"/>
      <c r="V6" s="270"/>
      <c r="W6" s="270"/>
      <c r="X6" s="270"/>
      <c r="Y6" s="270"/>
      <c r="Z6" s="270"/>
      <c r="AA6" s="270"/>
      <c r="AB6" s="270"/>
      <c r="AC6" s="270"/>
      <c r="AD6" s="270"/>
      <c r="AE6" s="270"/>
      <c r="AF6" s="270"/>
      <c r="AG6" s="270"/>
      <c r="AH6" s="270"/>
    </row>
    <row r="7" spans="1:35" s="61" customFormat="1" ht="18.75" hidden="1" customHeight="1" x14ac:dyDescent="0.2">
      <c r="M7" s="63" t="s">
        <v>77</v>
      </c>
      <c r="N7" s="63"/>
      <c r="O7" s="63"/>
      <c r="P7" s="63"/>
      <c r="Q7" s="274" t="s">
        <v>83</v>
      </c>
      <c r="R7" s="274"/>
      <c r="S7" s="273"/>
      <c r="T7" s="273"/>
      <c r="U7" s="63" t="s">
        <v>84</v>
      </c>
      <c r="V7" s="273"/>
      <c r="W7" s="273"/>
      <c r="X7" s="64" t="s">
        <v>85</v>
      </c>
      <c r="Y7" s="64"/>
      <c r="Z7" s="64"/>
      <c r="AA7" s="64"/>
      <c r="AB7" s="64"/>
      <c r="AC7" s="64"/>
      <c r="AD7" s="64"/>
      <c r="AE7" s="64"/>
      <c r="AF7" s="64"/>
      <c r="AG7" s="64"/>
      <c r="AH7" s="64"/>
    </row>
    <row r="8" spans="1:35" s="61" customFormat="1" ht="18.75" hidden="1" customHeight="1" x14ac:dyDescent="0.2">
      <c r="M8" s="267"/>
      <c r="N8" s="267"/>
      <c r="O8" s="267"/>
      <c r="P8" s="267"/>
      <c r="Q8" s="267"/>
      <c r="R8" s="267"/>
      <c r="S8" s="267"/>
      <c r="T8" s="267"/>
      <c r="U8" s="267"/>
      <c r="V8" s="267"/>
      <c r="W8" s="267"/>
      <c r="X8" s="267"/>
      <c r="Y8" s="267"/>
      <c r="Z8" s="267"/>
      <c r="AA8" s="267"/>
      <c r="AB8" s="267"/>
      <c r="AC8" s="267"/>
      <c r="AD8" s="267"/>
      <c r="AE8" s="267"/>
      <c r="AF8" s="267"/>
      <c r="AG8" s="267"/>
      <c r="AH8" s="267"/>
    </row>
    <row r="9" spans="1:35" s="61" customFormat="1" ht="18.75" hidden="1" customHeight="1" x14ac:dyDescent="0.2">
      <c r="M9" s="268" t="s">
        <v>78</v>
      </c>
      <c r="N9" s="268"/>
      <c r="O9" s="268"/>
      <c r="P9" s="269"/>
      <c r="Q9" s="269"/>
      <c r="R9" s="269"/>
      <c r="S9" s="269"/>
      <c r="T9" s="269"/>
      <c r="U9" s="269"/>
      <c r="V9" s="269"/>
      <c r="W9" s="269"/>
      <c r="X9" s="272" t="s">
        <v>79</v>
      </c>
      <c r="Y9" s="272"/>
      <c r="Z9" s="272"/>
      <c r="AA9" s="269"/>
      <c r="AB9" s="269"/>
      <c r="AC9" s="269"/>
      <c r="AD9" s="269"/>
      <c r="AE9" s="269"/>
      <c r="AF9" s="269"/>
      <c r="AG9" s="269"/>
      <c r="AH9" s="269"/>
    </row>
    <row r="10" spans="1:35" s="61" customFormat="1" ht="18.75" hidden="1" customHeight="1" x14ac:dyDescent="0.2">
      <c r="M10" s="268" t="s">
        <v>80</v>
      </c>
      <c r="N10" s="268"/>
      <c r="O10" s="268"/>
      <c r="P10" s="269"/>
      <c r="Q10" s="269"/>
      <c r="R10" s="269"/>
      <c r="S10" s="269"/>
      <c r="T10" s="269"/>
      <c r="U10" s="269"/>
      <c r="V10" s="269"/>
      <c r="W10" s="269"/>
      <c r="X10" s="269"/>
      <c r="Y10" s="269"/>
      <c r="Z10" s="269"/>
      <c r="AA10" s="269"/>
      <c r="AB10" s="269"/>
      <c r="AC10" s="269"/>
      <c r="AD10" s="269"/>
      <c r="AE10" s="269"/>
      <c r="AF10" s="269"/>
      <c r="AG10" s="269"/>
      <c r="AH10" s="269"/>
    </row>
    <row r="11" spans="1:35" s="61" customFormat="1" ht="18.75" hidden="1" customHeight="1" thickBot="1" x14ac:dyDescent="0.25">
      <c r="M11" s="65"/>
      <c r="N11" s="65"/>
      <c r="O11" s="65"/>
      <c r="P11" s="66"/>
      <c r="Q11" s="66"/>
      <c r="R11" s="66"/>
      <c r="S11" s="66"/>
      <c r="T11" s="66"/>
      <c r="U11" s="66"/>
      <c r="V11" s="66"/>
      <c r="W11" s="66"/>
      <c r="X11" s="66"/>
      <c r="Y11" s="66"/>
      <c r="Z11" s="66"/>
      <c r="AA11" s="66"/>
      <c r="AB11" s="66"/>
      <c r="AC11" s="66"/>
      <c r="AD11" s="66"/>
      <c r="AE11" s="66"/>
      <c r="AF11" s="66"/>
      <c r="AG11" s="66"/>
      <c r="AH11" s="66"/>
    </row>
    <row r="12" spans="1:35" s="61" customFormat="1" ht="18.75" hidden="1" customHeight="1" x14ac:dyDescent="0.2">
      <c r="A12" s="284" t="s">
        <v>7</v>
      </c>
      <c r="B12" s="285"/>
      <c r="C12" s="285"/>
      <c r="D12" s="285"/>
      <c r="E12" s="285"/>
      <c r="F12" s="285"/>
      <c r="G12" s="286"/>
      <c r="H12" s="296"/>
      <c r="I12" s="297"/>
      <c r="J12" s="297"/>
      <c r="K12" s="297"/>
      <c r="L12" s="297"/>
      <c r="M12" s="297"/>
      <c r="N12" s="297"/>
      <c r="O12" s="297"/>
      <c r="P12" s="297"/>
      <c r="Q12" s="297"/>
      <c r="R12" s="297"/>
      <c r="S12" s="297"/>
      <c r="T12" s="297"/>
      <c r="U12" s="297"/>
      <c r="V12" s="297"/>
      <c r="W12" s="297"/>
      <c r="X12" s="297"/>
      <c r="Y12" s="297"/>
      <c r="Z12" s="297"/>
      <c r="AA12" s="297"/>
      <c r="AB12" s="297"/>
      <c r="AC12" s="297"/>
      <c r="AD12" s="297"/>
      <c r="AE12" s="297"/>
      <c r="AF12" s="297"/>
      <c r="AG12" s="297"/>
      <c r="AH12" s="298"/>
    </row>
    <row r="13" spans="1:35" s="61" customFormat="1" ht="18.75" hidden="1" customHeight="1" x14ac:dyDescent="0.2">
      <c r="A13" s="287" t="s">
        <v>72</v>
      </c>
      <c r="B13" s="268"/>
      <c r="C13" s="268"/>
      <c r="D13" s="268"/>
      <c r="E13" s="268"/>
      <c r="F13" s="268"/>
      <c r="G13" s="288"/>
      <c r="H13" s="299"/>
      <c r="I13" s="300"/>
      <c r="J13" s="300"/>
      <c r="K13" s="300"/>
      <c r="L13" s="300"/>
      <c r="M13" s="300"/>
      <c r="N13" s="300"/>
      <c r="O13" s="300"/>
      <c r="P13" s="300"/>
      <c r="Q13" s="300"/>
      <c r="R13" s="300"/>
      <c r="S13" s="300"/>
      <c r="T13" s="300"/>
      <c r="U13" s="300"/>
      <c r="V13" s="300"/>
      <c r="W13" s="300"/>
      <c r="X13" s="300"/>
      <c r="Y13" s="300"/>
      <c r="Z13" s="300"/>
      <c r="AA13" s="300"/>
      <c r="AB13" s="300"/>
      <c r="AC13" s="300"/>
      <c r="AD13" s="300"/>
      <c r="AE13" s="300"/>
      <c r="AF13" s="300"/>
      <c r="AG13" s="300"/>
      <c r="AH13" s="301"/>
    </row>
    <row r="14" spans="1:35" s="61" customFormat="1" ht="18.75" hidden="1" customHeight="1" x14ac:dyDescent="0.2">
      <c r="A14" s="287" t="s">
        <v>81</v>
      </c>
      <c r="B14" s="268"/>
      <c r="C14" s="268"/>
      <c r="D14" s="268"/>
      <c r="E14" s="268"/>
      <c r="F14" s="268"/>
      <c r="G14" s="268"/>
      <c r="H14" s="268"/>
      <c r="I14" s="268"/>
      <c r="J14" s="268"/>
      <c r="K14" s="268"/>
      <c r="L14" s="268"/>
      <c r="M14" s="268"/>
      <c r="N14" s="268"/>
      <c r="O14" s="268"/>
      <c r="P14" s="268"/>
      <c r="Q14" s="268"/>
      <c r="R14" s="268"/>
      <c r="S14" s="268"/>
      <c r="T14" s="268"/>
      <c r="U14" s="268"/>
      <c r="V14" s="268"/>
      <c r="W14" s="268"/>
      <c r="X14" s="268"/>
      <c r="Y14" s="268"/>
      <c r="Z14" s="268"/>
      <c r="AA14" s="268"/>
      <c r="AB14" s="268"/>
      <c r="AC14" s="268"/>
      <c r="AD14" s="268"/>
      <c r="AE14" s="268"/>
      <c r="AF14" s="268"/>
      <c r="AG14" s="268"/>
      <c r="AH14" s="289"/>
    </row>
    <row r="15" spans="1:35" s="61" customFormat="1" ht="18.75" hidden="1" customHeight="1" x14ac:dyDescent="0.2">
      <c r="A15" s="290"/>
      <c r="B15" s="291"/>
      <c r="C15" s="291"/>
      <c r="D15" s="291"/>
      <c r="E15" s="291"/>
      <c r="F15" s="291"/>
      <c r="G15" s="291"/>
      <c r="H15" s="291"/>
      <c r="I15" s="291"/>
      <c r="J15" s="291"/>
      <c r="K15" s="291"/>
      <c r="L15" s="291"/>
      <c r="M15" s="291"/>
      <c r="N15" s="291"/>
      <c r="O15" s="291"/>
      <c r="P15" s="291"/>
      <c r="Q15" s="291"/>
      <c r="R15" s="291"/>
      <c r="S15" s="291"/>
      <c r="T15" s="291"/>
      <c r="U15" s="291"/>
      <c r="V15" s="291"/>
      <c r="W15" s="291"/>
      <c r="X15" s="291"/>
      <c r="Y15" s="291"/>
      <c r="Z15" s="291"/>
      <c r="AA15" s="291"/>
      <c r="AB15" s="291"/>
      <c r="AC15" s="291"/>
      <c r="AD15" s="291"/>
      <c r="AE15" s="291"/>
      <c r="AF15" s="291"/>
      <c r="AG15" s="291"/>
      <c r="AH15" s="292"/>
    </row>
    <row r="16" spans="1:35" s="61" customFormat="1" ht="18.75" hidden="1" customHeight="1" x14ac:dyDescent="0.2">
      <c r="A16" s="275"/>
      <c r="B16" s="276"/>
      <c r="C16" s="276"/>
      <c r="D16" s="276"/>
      <c r="E16" s="276"/>
      <c r="F16" s="276"/>
      <c r="G16" s="276"/>
      <c r="H16" s="276"/>
      <c r="I16" s="276"/>
      <c r="J16" s="276"/>
      <c r="K16" s="276"/>
      <c r="L16" s="276"/>
      <c r="M16" s="276"/>
      <c r="N16" s="276"/>
      <c r="O16" s="276"/>
      <c r="P16" s="276"/>
      <c r="Q16" s="276"/>
      <c r="R16" s="276"/>
      <c r="S16" s="276"/>
      <c r="T16" s="276"/>
      <c r="U16" s="276"/>
      <c r="V16" s="276"/>
      <c r="W16" s="276"/>
      <c r="X16" s="276"/>
      <c r="Y16" s="276"/>
      <c r="Z16" s="276"/>
      <c r="AA16" s="276"/>
      <c r="AB16" s="276"/>
      <c r="AC16" s="276"/>
      <c r="AD16" s="276"/>
      <c r="AE16" s="276"/>
      <c r="AF16" s="276"/>
      <c r="AG16" s="276"/>
      <c r="AH16" s="277"/>
    </row>
    <row r="17" spans="1:34" s="61" customFormat="1" ht="18.75" hidden="1" customHeight="1" x14ac:dyDescent="0.2">
      <c r="A17" s="275"/>
      <c r="B17" s="276"/>
      <c r="C17" s="276"/>
      <c r="D17" s="276"/>
      <c r="E17" s="276"/>
      <c r="F17" s="276"/>
      <c r="G17" s="276"/>
      <c r="H17" s="276"/>
      <c r="I17" s="276"/>
      <c r="J17" s="276"/>
      <c r="K17" s="276"/>
      <c r="L17" s="276"/>
      <c r="M17" s="276"/>
      <c r="N17" s="276"/>
      <c r="O17" s="276"/>
      <c r="P17" s="276"/>
      <c r="Q17" s="276"/>
      <c r="R17" s="276"/>
      <c r="S17" s="276"/>
      <c r="T17" s="276"/>
      <c r="U17" s="276"/>
      <c r="V17" s="276"/>
      <c r="W17" s="276"/>
      <c r="X17" s="276"/>
      <c r="Y17" s="276"/>
      <c r="Z17" s="276"/>
      <c r="AA17" s="276"/>
      <c r="AB17" s="276"/>
      <c r="AC17" s="276"/>
      <c r="AD17" s="276"/>
      <c r="AE17" s="276"/>
      <c r="AF17" s="276"/>
      <c r="AG17" s="276"/>
      <c r="AH17" s="277"/>
    </row>
    <row r="18" spans="1:34" s="61" customFormat="1" ht="18.75" hidden="1" customHeight="1" x14ac:dyDescent="0.2">
      <c r="A18" s="275"/>
      <c r="B18" s="276"/>
      <c r="C18" s="276"/>
      <c r="D18" s="276"/>
      <c r="E18" s="276"/>
      <c r="F18" s="276"/>
      <c r="G18" s="276"/>
      <c r="H18" s="276"/>
      <c r="I18" s="276"/>
      <c r="J18" s="276"/>
      <c r="K18" s="276"/>
      <c r="L18" s="276"/>
      <c r="M18" s="276"/>
      <c r="N18" s="276"/>
      <c r="O18" s="276"/>
      <c r="P18" s="276"/>
      <c r="Q18" s="276"/>
      <c r="R18" s="276"/>
      <c r="S18" s="276"/>
      <c r="T18" s="276"/>
      <c r="U18" s="276"/>
      <c r="V18" s="276"/>
      <c r="W18" s="276"/>
      <c r="X18" s="276"/>
      <c r="Y18" s="276"/>
      <c r="Z18" s="276"/>
      <c r="AA18" s="276"/>
      <c r="AB18" s="276"/>
      <c r="AC18" s="276"/>
      <c r="AD18" s="276"/>
      <c r="AE18" s="276"/>
      <c r="AF18" s="276"/>
      <c r="AG18" s="276"/>
      <c r="AH18" s="277"/>
    </row>
    <row r="19" spans="1:34" s="61" customFormat="1" ht="18.75" hidden="1" customHeight="1" x14ac:dyDescent="0.2">
      <c r="A19" s="275"/>
      <c r="B19" s="276"/>
      <c r="C19" s="276"/>
      <c r="D19" s="276"/>
      <c r="E19" s="276"/>
      <c r="F19" s="276"/>
      <c r="G19" s="276"/>
      <c r="H19" s="276"/>
      <c r="I19" s="276"/>
      <c r="J19" s="276"/>
      <c r="K19" s="276"/>
      <c r="L19" s="276"/>
      <c r="M19" s="276"/>
      <c r="N19" s="276"/>
      <c r="O19" s="276"/>
      <c r="P19" s="276"/>
      <c r="Q19" s="276"/>
      <c r="R19" s="276"/>
      <c r="S19" s="276"/>
      <c r="T19" s="276"/>
      <c r="U19" s="276"/>
      <c r="V19" s="276"/>
      <c r="W19" s="276"/>
      <c r="X19" s="276"/>
      <c r="Y19" s="276"/>
      <c r="Z19" s="276"/>
      <c r="AA19" s="276"/>
      <c r="AB19" s="276"/>
      <c r="AC19" s="276"/>
      <c r="AD19" s="276"/>
      <c r="AE19" s="276"/>
      <c r="AF19" s="276"/>
      <c r="AG19" s="276"/>
      <c r="AH19" s="277"/>
    </row>
    <row r="20" spans="1:34" s="61" customFormat="1" ht="18.75" hidden="1" customHeight="1" x14ac:dyDescent="0.2">
      <c r="A20" s="275"/>
      <c r="B20" s="276"/>
      <c r="C20" s="276"/>
      <c r="D20" s="276"/>
      <c r="E20" s="276"/>
      <c r="F20" s="276"/>
      <c r="G20" s="276"/>
      <c r="H20" s="276"/>
      <c r="I20" s="276"/>
      <c r="J20" s="276"/>
      <c r="K20" s="276"/>
      <c r="L20" s="276"/>
      <c r="M20" s="276"/>
      <c r="N20" s="276"/>
      <c r="O20" s="276"/>
      <c r="P20" s="276"/>
      <c r="Q20" s="276"/>
      <c r="R20" s="276"/>
      <c r="S20" s="276"/>
      <c r="T20" s="276"/>
      <c r="U20" s="276"/>
      <c r="V20" s="276"/>
      <c r="W20" s="276"/>
      <c r="X20" s="276"/>
      <c r="Y20" s="276"/>
      <c r="Z20" s="276"/>
      <c r="AA20" s="276"/>
      <c r="AB20" s="276"/>
      <c r="AC20" s="276"/>
      <c r="AD20" s="276"/>
      <c r="AE20" s="276"/>
      <c r="AF20" s="276"/>
      <c r="AG20" s="276"/>
      <c r="AH20" s="277"/>
    </row>
    <row r="21" spans="1:34" s="61" customFormat="1" ht="18.75" hidden="1" customHeight="1" x14ac:dyDescent="0.2">
      <c r="A21" s="275"/>
      <c r="B21" s="276"/>
      <c r="C21" s="276"/>
      <c r="D21" s="276"/>
      <c r="E21" s="276"/>
      <c r="F21" s="276"/>
      <c r="G21" s="276"/>
      <c r="H21" s="276"/>
      <c r="I21" s="276"/>
      <c r="J21" s="276"/>
      <c r="K21" s="276"/>
      <c r="L21" s="276"/>
      <c r="M21" s="276"/>
      <c r="N21" s="276"/>
      <c r="O21" s="276"/>
      <c r="P21" s="276"/>
      <c r="Q21" s="276"/>
      <c r="R21" s="276"/>
      <c r="S21" s="276"/>
      <c r="T21" s="276"/>
      <c r="U21" s="276"/>
      <c r="V21" s="276"/>
      <c r="W21" s="276"/>
      <c r="X21" s="276"/>
      <c r="Y21" s="276"/>
      <c r="Z21" s="276"/>
      <c r="AA21" s="276"/>
      <c r="AB21" s="276"/>
      <c r="AC21" s="276"/>
      <c r="AD21" s="276"/>
      <c r="AE21" s="276"/>
      <c r="AF21" s="276"/>
      <c r="AG21" s="276"/>
      <c r="AH21" s="277"/>
    </row>
    <row r="22" spans="1:34" s="61" customFormat="1" ht="18.75" hidden="1" customHeight="1" x14ac:dyDescent="0.2">
      <c r="A22" s="275"/>
      <c r="B22" s="276"/>
      <c r="C22" s="276"/>
      <c r="D22" s="276"/>
      <c r="E22" s="276"/>
      <c r="F22" s="276"/>
      <c r="G22" s="276"/>
      <c r="H22" s="276"/>
      <c r="I22" s="276"/>
      <c r="J22" s="276"/>
      <c r="K22" s="276"/>
      <c r="L22" s="276"/>
      <c r="M22" s="276"/>
      <c r="N22" s="276"/>
      <c r="O22" s="276"/>
      <c r="P22" s="276"/>
      <c r="Q22" s="276"/>
      <c r="R22" s="276"/>
      <c r="S22" s="276"/>
      <c r="T22" s="276"/>
      <c r="U22" s="276"/>
      <c r="V22" s="276"/>
      <c r="W22" s="276"/>
      <c r="X22" s="276"/>
      <c r="Y22" s="276"/>
      <c r="Z22" s="276"/>
      <c r="AA22" s="276"/>
      <c r="AB22" s="276"/>
      <c r="AC22" s="276"/>
      <c r="AD22" s="276"/>
      <c r="AE22" s="276"/>
      <c r="AF22" s="276"/>
      <c r="AG22" s="276"/>
      <c r="AH22" s="277"/>
    </row>
    <row r="23" spans="1:34" s="61" customFormat="1" ht="18.75" hidden="1" customHeight="1" x14ac:dyDescent="0.2">
      <c r="A23" s="275"/>
      <c r="B23" s="276"/>
      <c r="C23" s="276"/>
      <c r="D23" s="276"/>
      <c r="E23" s="276"/>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76"/>
      <c r="AG23" s="276"/>
      <c r="AH23" s="277"/>
    </row>
    <row r="24" spans="1:34" s="61" customFormat="1" ht="18.75" hidden="1" customHeight="1" x14ac:dyDescent="0.2">
      <c r="A24" s="275"/>
      <c r="B24" s="276"/>
      <c r="C24" s="276"/>
      <c r="D24" s="276"/>
      <c r="E24" s="276"/>
      <c r="F24" s="276"/>
      <c r="G24" s="276"/>
      <c r="H24" s="276"/>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6"/>
      <c r="AF24" s="276"/>
      <c r="AG24" s="276"/>
      <c r="AH24" s="277"/>
    </row>
    <row r="25" spans="1:34" s="61" customFormat="1" ht="18" hidden="1" customHeight="1" x14ac:dyDescent="0.2">
      <c r="A25" s="293"/>
      <c r="B25" s="294"/>
      <c r="C25" s="294"/>
      <c r="D25" s="294"/>
      <c r="E25" s="294"/>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5"/>
    </row>
    <row r="26" spans="1:34" s="61" customFormat="1" ht="18" hidden="1" customHeight="1" x14ac:dyDescent="0.2">
      <c r="A26" s="287" t="s">
        <v>82</v>
      </c>
      <c r="B26" s="268"/>
      <c r="C26" s="268"/>
      <c r="D26" s="268"/>
      <c r="E26" s="268"/>
      <c r="F26" s="268"/>
      <c r="G26" s="268"/>
      <c r="H26" s="268"/>
      <c r="I26" s="268"/>
      <c r="J26" s="268"/>
      <c r="K26" s="268"/>
      <c r="L26" s="268"/>
      <c r="M26" s="268"/>
      <c r="N26" s="268"/>
      <c r="O26" s="268"/>
      <c r="P26" s="268"/>
      <c r="Q26" s="268"/>
      <c r="R26" s="268"/>
      <c r="S26" s="268"/>
      <c r="T26" s="268"/>
      <c r="U26" s="268"/>
      <c r="V26" s="268"/>
      <c r="W26" s="268"/>
      <c r="X26" s="268"/>
      <c r="Y26" s="268"/>
      <c r="Z26" s="268"/>
      <c r="AA26" s="268"/>
      <c r="AB26" s="268"/>
      <c r="AC26" s="268"/>
      <c r="AD26" s="268"/>
      <c r="AE26" s="268"/>
      <c r="AF26" s="268"/>
      <c r="AG26" s="268"/>
      <c r="AH26" s="289"/>
    </row>
    <row r="27" spans="1:34" s="61" customFormat="1" ht="18" hidden="1" customHeight="1" x14ac:dyDescent="0.2">
      <c r="A27" s="290"/>
      <c r="B27" s="291"/>
      <c r="C27" s="291"/>
      <c r="D27" s="291"/>
      <c r="E27" s="291"/>
      <c r="F27" s="291"/>
      <c r="G27" s="291"/>
      <c r="H27" s="291"/>
      <c r="I27" s="291"/>
      <c r="J27" s="291"/>
      <c r="K27" s="291"/>
      <c r="L27" s="291"/>
      <c r="M27" s="291"/>
      <c r="N27" s="291"/>
      <c r="O27" s="291"/>
      <c r="P27" s="291"/>
      <c r="Q27" s="291"/>
      <c r="R27" s="291"/>
      <c r="S27" s="291"/>
      <c r="T27" s="291"/>
      <c r="U27" s="291"/>
      <c r="V27" s="291"/>
      <c r="W27" s="291"/>
      <c r="X27" s="291"/>
      <c r="Y27" s="291"/>
      <c r="Z27" s="291"/>
      <c r="AA27" s="291"/>
      <c r="AB27" s="291"/>
      <c r="AC27" s="291"/>
      <c r="AD27" s="291"/>
      <c r="AE27" s="291"/>
      <c r="AF27" s="291"/>
      <c r="AG27" s="291"/>
      <c r="AH27" s="292"/>
    </row>
    <row r="28" spans="1:34" s="65" customFormat="1" ht="18" hidden="1" customHeight="1" x14ac:dyDescent="0.2">
      <c r="A28" s="275"/>
      <c r="B28" s="276"/>
      <c r="C28" s="276"/>
      <c r="D28" s="276"/>
      <c r="E28" s="276"/>
      <c r="F28" s="276"/>
      <c r="G28" s="276"/>
      <c r="H28" s="276"/>
      <c r="I28" s="276"/>
      <c r="J28" s="276"/>
      <c r="K28" s="276"/>
      <c r="L28" s="276"/>
      <c r="M28" s="276"/>
      <c r="N28" s="276"/>
      <c r="O28" s="276"/>
      <c r="P28" s="276"/>
      <c r="Q28" s="276"/>
      <c r="R28" s="276"/>
      <c r="S28" s="276"/>
      <c r="T28" s="276"/>
      <c r="U28" s="276"/>
      <c r="V28" s="276"/>
      <c r="W28" s="276"/>
      <c r="X28" s="276"/>
      <c r="Y28" s="276"/>
      <c r="Z28" s="276"/>
      <c r="AA28" s="276"/>
      <c r="AB28" s="276"/>
      <c r="AC28" s="276"/>
      <c r="AD28" s="276"/>
      <c r="AE28" s="276"/>
      <c r="AF28" s="276"/>
      <c r="AG28" s="276"/>
      <c r="AH28" s="277"/>
    </row>
    <row r="29" spans="1:34" s="65" customFormat="1" ht="18" hidden="1" customHeight="1" x14ac:dyDescent="0.2">
      <c r="A29" s="275"/>
      <c r="B29" s="276"/>
      <c r="C29" s="276"/>
      <c r="D29" s="276"/>
      <c r="E29" s="276"/>
      <c r="F29" s="276"/>
      <c r="G29" s="276"/>
      <c r="H29" s="276"/>
      <c r="I29" s="276"/>
      <c r="J29" s="276"/>
      <c r="K29" s="276"/>
      <c r="L29" s="276"/>
      <c r="M29" s="276"/>
      <c r="N29" s="276"/>
      <c r="O29" s="276"/>
      <c r="P29" s="276"/>
      <c r="Q29" s="276"/>
      <c r="R29" s="276"/>
      <c r="S29" s="276"/>
      <c r="T29" s="276"/>
      <c r="U29" s="276"/>
      <c r="V29" s="276"/>
      <c r="W29" s="276"/>
      <c r="X29" s="276"/>
      <c r="Y29" s="276"/>
      <c r="Z29" s="276"/>
      <c r="AA29" s="276"/>
      <c r="AB29" s="276"/>
      <c r="AC29" s="276"/>
      <c r="AD29" s="276"/>
      <c r="AE29" s="276"/>
      <c r="AF29" s="276"/>
      <c r="AG29" s="276"/>
      <c r="AH29" s="277"/>
    </row>
    <row r="30" spans="1:34" s="65" customFormat="1" ht="18" hidden="1" customHeight="1" x14ac:dyDescent="0.2">
      <c r="A30" s="275"/>
      <c r="B30" s="276"/>
      <c r="C30" s="276"/>
      <c r="D30" s="276"/>
      <c r="E30" s="276"/>
      <c r="F30" s="276"/>
      <c r="G30" s="276"/>
      <c r="H30" s="276"/>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6"/>
      <c r="AF30" s="276"/>
      <c r="AG30" s="276"/>
      <c r="AH30" s="277"/>
    </row>
    <row r="31" spans="1:34" s="65" customFormat="1" ht="18" hidden="1" customHeight="1" x14ac:dyDescent="0.2">
      <c r="A31" s="275"/>
      <c r="B31" s="276"/>
      <c r="C31" s="276"/>
      <c r="D31" s="276"/>
      <c r="E31" s="276"/>
      <c r="F31" s="276"/>
      <c r="G31" s="276"/>
      <c r="H31" s="276"/>
      <c r="I31" s="276"/>
      <c r="J31" s="276"/>
      <c r="K31" s="276"/>
      <c r="L31" s="276"/>
      <c r="M31" s="276"/>
      <c r="N31" s="276"/>
      <c r="O31" s="276"/>
      <c r="P31" s="276"/>
      <c r="Q31" s="276"/>
      <c r="R31" s="276"/>
      <c r="S31" s="276"/>
      <c r="T31" s="276"/>
      <c r="U31" s="276"/>
      <c r="V31" s="276"/>
      <c r="W31" s="276"/>
      <c r="X31" s="276"/>
      <c r="Y31" s="276"/>
      <c r="Z31" s="276"/>
      <c r="AA31" s="276"/>
      <c r="AB31" s="276"/>
      <c r="AC31" s="276"/>
      <c r="AD31" s="276"/>
      <c r="AE31" s="276"/>
      <c r="AF31" s="276"/>
      <c r="AG31" s="276"/>
      <c r="AH31" s="277"/>
    </row>
    <row r="32" spans="1:34" s="65" customFormat="1" ht="18" hidden="1" customHeight="1" x14ac:dyDescent="0.2">
      <c r="A32" s="275"/>
      <c r="B32" s="276"/>
      <c r="C32" s="276"/>
      <c r="D32" s="276"/>
      <c r="E32" s="276"/>
      <c r="F32" s="276"/>
      <c r="G32" s="276"/>
      <c r="H32" s="276"/>
      <c r="I32" s="276"/>
      <c r="J32" s="276"/>
      <c r="K32" s="276"/>
      <c r="L32" s="276"/>
      <c r="M32" s="276"/>
      <c r="N32" s="276"/>
      <c r="O32" s="276"/>
      <c r="P32" s="276"/>
      <c r="Q32" s="276"/>
      <c r="R32" s="276"/>
      <c r="S32" s="276"/>
      <c r="T32" s="276"/>
      <c r="U32" s="276"/>
      <c r="V32" s="276"/>
      <c r="W32" s="276"/>
      <c r="X32" s="276"/>
      <c r="Y32" s="276"/>
      <c r="Z32" s="276"/>
      <c r="AA32" s="276"/>
      <c r="AB32" s="276"/>
      <c r="AC32" s="276"/>
      <c r="AD32" s="276"/>
      <c r="AE32" s="276"/>
      <c r="AF32" s="276"/>
      <c r="AG32" s="276"/>
      <c r="AH32" s="277"/>
    </row>
    <row r="33" spans="1:34" s="61" customFormat="1" ht="18.75" hidden="1" customHeight="1" x14ac:dyDescent="0.2">
      <c r="A33" s="275"/>
      <c r="B33" s="276"/>
      <c r="C33" s="276"/>
      <c r="D33" s="276"/>
      <c r="E33" s="276"/>
      <c r="F33" s="276"/>
      <c r="G33" s="276"/>
      <c r="H33" s="276"/>
      <c r="I33" s="276"/>
      <c r="J33" s="276"/>
      <c r="K33" s="276"/>
      <c r="L33" s="276"/>
      <c r="M33" s="276"/>
      <c r="N33" s="276"/>
      <c r="O33" s="276"/>
      <c r="P33" s="276"/>
      <c r="Q33" s="276"/>
      <c r="R33" s="276"/>
      <c r="S33" s="276"/>
      <c r="T33" s="276"/>
      <c r="U33" s="276"/>
      <c r="V33" s="276"/>
      <c r="W33" s="276"/>
      <c r="X33" s="276"/>
      <c r="Y33" s="276"/>
      <c r="Z33" s="276"/>
      <c r="AA33" s="276"/>
      <c r="AB33" s="276"/>
      <c r="AC33" s="276"/>
      <c r="AD33" s="276"/>
      <c r="AE33" s="276"/>
      <c r="AF33" s="276"/>
      <c r="AG33" s="276"/>
      <c r="AH33" s="277"/>
    </row>
    <row r="34" spans="1:34" s="61" customFormat="1" ht="18.75" hidden="1" customHeight="1" x14ac:dyDescent="0.2">
      <c r="A34" s="275"/>
      <c r="B34" s="276"/>
      <c r="C34" s="276"/>
      <c r="D34" s="276"/>
      <c r="E34" s="276"/>
      <c r="F34" s="276"/>
      <c r="G34" s="276"/>
      <c r="H34" s="276"/>
      <c r="I34" s="276"/>
      <c r="J34" s="276"/>
      <c r="K34" s="276"/>
      <c r="L34" s="276"/>
      <c r="M34" s="276"/>
      <c r="N34" s="276"/>
      <c r="O34" s="276"/>
      <c r="P34" s="276"/>
      <c r="Q34" s="276"/>
      <c r="R34" s="276"/>
      <c r="S34" s="276"/>
      <c r="T34" s="276"/>
      <c r="U34" s="276"/>
      <c r="V34" s="276"/>
      <c r="W34" s="276"/>
      <c r="X34" s="276"/>
      <c r="Y34" s="276"/>
      <c r="Z34" s="276"/>
      <c r="AA34" s="276"/>
      <c r="AB34" s="276"/>
      <c r="AC34" s="276"/>
      <c r="AD34" s="276"/>
      <c r="AE34" s="276"/>
      <c r="AF34" s="276"/>
      <c r="AG34" s="276"/>
      <c r="AH34" s="277"/>
    </row>
    <row r="35" spans="1:34" s="61" customFormat="1" ht="18" hidden="1" customHeight="1" x14ac:dyDescent="0.2">
      <c r="A35" s="275"/>
      <c r="B35" s="276"/>
      <c r="C35" s="276"/>
      <c r="D35" s="276"/>
      <c r="E35" s="276"/>
      <c r="F35" s="276"/>
      <c r="G35" s="276"/>
      <c r="H35" s="276"/>
      <c r="I35" s="276"/>
      <c r="J35" s="276"/>
      <c r="K35" s="276"/>
      <c r="L35" s="276"/>
      <c r="M35" s="276"/>
      <c r="N35" s="276"/>
      <c r="O35" s="276"/>
      <c r="P35" s="276"/>
      <c r="Q35" s="276"/>
      <c r="R35" s="276"/>
      <c r="S35" s="276"/>
      <c r="T35" s="276"/>
      <c r="U35" s="276"/>
      <c r="V35" s="276"/>
      <c r="W35" s="276"/>
      <c r="X35" s="276"/>
      <c r="Y35" s="276"/>
      <c r="Z35" s="276"/>
      <c r="AA35" s="276"/>
      <c r="AB35" s="276"/>
      <c r="AC35" s="276"/>
      <c r="AD35" s="276"/>
      <c r="AE35" s="276"/>
      <c r="AF35" s="276"/>
      <c r="AG35" s="276"/>
      <c r="AH35" s="277"/>
    </row>
    <row r="36" spans="1:34" s="61" customFormat="1" ht="18" hidden="1" customHeight="1" x14ac:dyDescent="0.2">
      <c r="A36" s="281"/>
      <c r="B36" s="282"/>
      <c r="C36" s="282"/>
      <c r="D36" s="282"/>
      <c r="E36" s="282"/>
      <c r="F36" s="282"/>
      <c r="G36" s="282"/>
      <c r="H36" s="282"/>
      <c r="I36" s="282"/>
      <c r="J36" s="282"/>
      <c r="K36" s="282"/>
      <c r="L36" s="282"/>
      <c r="M36" s="282"/>
      <c r="N36" s="282"/>
      <c r="O36" s="282"/>
      <c r="P36" s="282"/>
      <c r="Q36" s="282"/>
      <c r="R36" s="282"/>
      <c r="S36" s="282"/>
      <c r="T36" s="282"/>
      <c r="U36" s="282"/>
      <c r="V36" s="282"/>
      <c r="W36" s="282"/>
      <c r="X36" s="282"/>
      <c r="Y36" s="282"/>
      <c r="Z36" s="282"/>
      <c r="AA36" s="282"/>
      <c r="AB36" s="282"/>
      <c r="AC36" s="282"/>
      <c r="AD36" s="282"/>
      <c r="AE36" s="282"/>
      <c r="AF36" s="282"/>
      <c r="AG36" s="282"/>
      <c r="AH36" s="283"/>
    </row>
    <row r="37" spans="1:34" s="61" customFormat="1" ht="18" hidden="1" customHeight="1" x14ac:dyDescent="0.2">
      <c r="A37" s="275"/>
      <c r="B37" s="276"/>
      <c r="C37" s="276"/>
      <c r="D37" s="276"/>
      <c r="E37" s="276"/>
      <c r="F37" s="276"/>
      <c r="G37" s="276"/>
      <c r="H37" s="276"/>
      <c r="I37" s="276"/>
      <c r="J37" s="276"/>
      <c r="K37" s="276"/>
      <c r="L37" s="276"/>
      <c r="M37" s="276"/>
      <c r="N37" s="276"/>
      <c r="O37" s="276"/>
      <c r="P37" s="276"/>
      <c r="Q37" s="276"/>
      <c r="R37" s="276"/>
      <c r="S37" s="276"/>
      <c r="T37" s="276"/>
      <c r="U37" s="276"/>
      <c r="V37" s="276"/>
      <c r="W37" s="276"/>
      <c r="X37" s="276"/>
      <c r="Y37" s="276"/>
      <c r="Z37" s="276"/>
      <c r="AA37" s="276"/>
      <c r="AB37" s="276"/>
      <c r="AC37" s="276"/>
      <c r="AD37" s="276"/>
      <c r="AE37" s="276"/>
      <c r="AF37" s="276"/>
      <c r="AG37" s="276"/>
      <c r="AH37" s="277"/>
    </row>
    <row r="38" spans="1:34" s="61" customFormat="1" ht="18" hidden="1" customHeight="1" x14ac:dyDescent="0.2">
      <c r="A38" s="275"/>
      <c r="B38" s="276"/>
      <c r="C38" s="276"/>
      <c r="D38" s="276"/>
      <c r="E38" s="276"/>
      <c r="F38" s="276"/>
      <c r="G38" s="276"/>
      <c r="H38" s="276"/>
      <c r="I38" s="276"/>
      <c r="J38" s="276"/>
      <c r="K38" s="276"/>
      <c r="L38" s="276"/>
      <c r="M38" s="276"/>
      <c r="N38" s="276"/>
      <c r="O38" s="276"/>
      <c r="P38" s="276"/>
      <c r="Q38" s="276"/>
      <c r="R38" s="276"/>
      <c r="S38" s="276"/>
      <c r="T38" s="276"/>
      <c r="U38" s="276"/>
      <c r="V38" s="276"/>
      <c r="W38" s="276"/>
      <c r="X38" s="276"/>
      <c r="Y38" s="276"/>
      <c r="Z38" s="276"/>
      <c r="AA38" s="276"/>
      <c r="AB38" s="276"/>
      <c r="AC38" s="276"/>
      <c r="AD38" s="276"/>
      <c r="AE38" s="276"/>
      <c r="AF38" s="276"/>
      <c r="AG38" s="276"/>
      <c r="AH38" s="277"/>
    </row>
    <row r="39" spans="1:34" s="61" customFormat="1" ht="18" hidden="1" customHeight="1" thickBot="1" x14ac:dyDescent="0.25">
      <c r="A39" s="278"/>
      <c r="B39" s="279"/>
      <c r="C39" s="279"/>
      <c r="D39" s="279"/>
      <c r="E39" s="279"/>
      <c r="F39" s="279"/>
      <c r="G39" s="279"/>
      <c r="H39" s="279"/>
      <c r="I39" s="279"/>
      <c r="J39" s="279"/>
      <c r="K39" s="279"/>
      <c r="L39" s="279"/>
      <c r="M39" s="279"/>
      <c r="N39" s="279"/>
      <c r="O39" s="279"/>
      <c r="P39" s="279"/>
      <c r="Q39" s="279"/>
      <c r="R39" s="279"/>
      <c r="S39" s="279"/>
      <c r="T39" s="279"/>
      <c r="U39" s="279"/>
      <c r="V39" s="279"/>
      <c r="W39" s="279"/>
      <c r="X39" s="279"/>
      <c r="Y39" s="279"/>
      <c r="Z39" s="279"/>
      <c r="AA39" s="279"/>
      <c r="AB39" s="279"/>
      <c r="AC39" s="279"/>
      <c r="AD39" s="279"/>
      <c r="AE39" s="279"/>
      <c r="AF39" s="279"/>
      <c r="AG39" s="279"/>
      <c r="AH39" s="280"/>
    </row>
    <row r="40" spans="1:34" ht="18.75" customHeight="1" x14ac:dyDescent="0.2"/>
  </sheetData>
  <sheetProtection formatRows="0"/>
  <mergeCells count="27">
    <mergeCell ref="AA9:AH9"/>
    <mergeCell ref="A37:AH39"/>
    <mergeCell ref="A36:AH36"/>
    <mergeCell ref="A12:G12"/>
    <mergeCell ref="A13:G13"/>
    <mergeCell ref="A14:AH14"/>
    <mergeCell ref="A26:AH26"/>
    <mergeCell ref="A27:AH35"/>
    <mergeCell ref="A15:AH25"/>
    <mergeCell ref="H12:AH12"/>
    <mergeCell ref="H13:AH13"/>
    <mergeCell ref="A2:AH2"/>
    <mergeCell ref="M8:AH8"/>
    <mergeCell ref="M10:O10"/>
    <mergeCell ref="P10:AH10"/>
    <mergeCell ref="S6:AH6"/>
    <mergeCell ref="M6:R6"/>
    <mergeCell ref="S4:AH4"/>
    <mergeCell ref="S5:AH5"/>
    <mergeCell ref="M4:R4"/>
    <mergeCell ref="M5:R5"/>
    <mergeCell ref="P9:W9"/>
    <mergeCell ref="M9:O9"/>
    <mergeCell ref="X9:Z9"/>
    <mergeCell ref="S7:T7"/>
    <mergeCell ref="V7:W7"/>
    <mergeCell ref="Q7:R7"/>
  </mergeCells>
  <phoneticPr fontId="5"/>
  <dataValidations count="2">
    <dataValidation imeMode="hiragana" allowBlank="1" showInputMessage="1" showErrorMessage="1" sqref="S6 S5 M8:AH8 A37:AH39 H12:AH13 A15:AH25 A27:AH35 S4:AH4" xr:uid="{00000000-0002-0000-0000-000000000000}"/>
    <dataValidation imeMode="disabled" allowBlank="1" showInputMessage="1" showErrorMessage="1" sqref="AA9:AH9 S7 P10:AH10 P9:W9 V7" xr:uid="{00000000-0002-0000-0000-000001000000}"/>
  </dataValidations>
  <printOptions horizontalCentered="1"/>
  <pageMargins left="0.70866141732283472" right="0.51181102362204722" top="0.74803149606299213" bottom="0.55118110236220474" header="0.31496062992125984" footer="0.31496062992125984"/>
  <pageSetup paperSize="9" fitToHeight="0"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B18"/>
  <sheetViews>
    <sheetView tabSelected="1" view="pageBreakPreview" zoomScaleNormal="90" zoomScaleSheetLayoutView="100" workbookViewId="0"/>
  </sheetViews>
  <sheetFormatPr defaultRowHeight="13.2" x14ac:dyDescent="0.2"/>
  <cols>
    <col min="1" max="1" width="3.44140625" customWidth="1"/>
    <col min="2" max="2" width="21.44140625" customWidth="1"/>
  </cols>
  <sheetData>
    <row r="1" spans="1:2" ht="19.2" x14ac:dyDescent="0.2">
      <c r="A1" s="239" t="s">
        <v>254</v>
      </c>
      <c r="B1" s="245"/>
    </row>
    <row r="2" spans="1:2" ht="16.2" x14ac:dyDescent="0.2">
      <c r="A2" s="245"/>
      <c r="B2" s="245"/>
    </row>
    <row r="3" spans="1:2" ht="19.05" customHeight="1" x14ac:dyDescent="0.2">
      <c r="A3" s="238">
        <v>1</v>
      </c>
      <c r="B3" s="238" t="s">
        <v>280</v>
      </c>
    </row>
    <row r="4" spans="1:2" ht="19.05" customHeight="1" x14ac:dyDescent="0.2">
      <c r="A4" s="238"/>
      <c r="B4" s="238" t="s">
        <v>281</v>
      </c>
    </row>
    <row r="5" spans="1:2" ht="27.45" customHeight="1" x14ac:dyDescent="0.2">
      <c r="A5" s="238"/>
      <c r="B5" s="233" t="s">
        <v>282</v>
      </c>
    </row>
    <row r="6" spans="1:2" ht="21" customHeight="1" x14ac:dyDescent="0.2">
      <c r="A6" s="245"/>
      <c r="B6" s="244" t="s">
        <v>227</v>
      </c>
    </row>
    <row r="7" spans="1:2" ht="21" customHeight="1" x14ac:dyDescent="0.2">
      <c r="A7" s="245"/>
      <c r="B7" s="244" t="s">
        <v>228</v>
      </c>
    </row>
    <row r="8" spans="1:2" ht="21" customHeight="1" x14ac:dyDescent="0.2">
      <c r="A8" s="245"/>
      <c r="B8" s="244" t="s">
        <v>229</v>
      </c>
    </row>
    <row r="9" spans="1:2" ht="16.2" x14ac:dyDescent="0.2">
      <c r="A9" s="245"/>
      <c r="B9" s="245"/>
    </row>
    <row r="10" spans="1:2" ht="21.6" customHeight="1" x14ac:dyDescent="0.2">
      <c r="A10" s="238">
        <v>2</v>
      </c>
      <c r="B10" s="246" t="s">
        <v>283</v>
      </c>
    </row>
    <row r="11" spans="1:2" ht="21.6" customHeight="1" x14ac:dyDescent="0.2">
      <c r="A11" s="238"/>
      <c r="B11" s="233" t="s">
        <v>255</v>
      </c>
    </row>
    <row r="12" spans="1:2" ht="21.6" customHeight="1" x14ac:dyDescent="0.2">
      <c r="A12" s="238"/>
      <c r="B12" s="233" t="s">
        <v>257</v>
      </c>
    </row>
    <row r="13" spans="1:2" ht="21.6" customHeight="1" x14ac:dyDescent="0.2">
      <c r="A13" s="238"/>
      <c r="B13" s="233" t="s">
        <v>256</v>
      </c>
    </row>
    <row r="15" spans="1:2" ht="21.6" customHeight="1" x14ac:dyDescent="0.2">
      <c r="A15" s="238">
        <v>3</v>
      </c>
      <c r="B15" s="246" t="s">
        <v>274</v>
      </c>
    </row>
    <row r="16" spans="1:2" ht="21" customHeight="1" x14ac:dyDescent="0.2">
      <c r="B16" s="233" t="s">
        <v>275</v>
      </c>
    </row>
    <row r="17" spans="2:2" ht="21" customHeight="1" x14ac:dyDescent="0.2">
      <c r="B17" s="233" t="s">
        <v>276</v>
      </c>
    </row>
    <row r="18" spans="2:2" ht="16.05" customHeight="1" x14ac:dyDescent="0.2"/>
  </sheetData>
  <phoneticPr fontId="5"/>
  <pageMargins left="0.59055118110236227" right="0.59055118110236227" top="0.78740157480314965" bottom="0.78740157480314965" header="0.31496062992125984" footer="0.31496062992125984"/>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AI22"/>
  <sheetViews>
    <sheetView view="pageBreakPreview" zoomScaleNormal="90" zoomScaleSheetLayoutView="100" workbookViewId="0">
      <selection activeCell="A4" sqref="A4"/>
    </sheetView>
  </sheetViews>
  <sheetFormatPr defaultRowHeight="13.2" x14ac:dyDescent="0.2"/>
  <cols>
    <col min="1" max="1" width="4.109375" customWidth="1"/>
    <col min="2" max="2" width="33.109375" customWidth="1"/>
    <col min="3" max="3" width="6.109375" customWidth="1"/>
    <col min="4" max="4" width="32" style="241" customWidth="1"/>
    <col min="5" max="5" width="23.21875" customWidth="1"/>
  </cols>
  <sheetData>
    <row r="1" spans="1:35" x14ac:dyDescent="0.2">
      <c r="A1" s="232" t="s">
        <v>220</v>
      </c>
      <c r="B1" s="231"/>
      <c r="C1" s="231"/>
      <c r="D1" s="240"/>
      <c r="E1" s="231"/>
      <c r="F1" s="231"/>
      <c r="G1" s="231"/>
      <c r="H1" s="231"/>
      <c r="I1" s="231"/>
      <c r="J1" s="231"/>
      <c r="K1" s="231"/>
      <c r="L1" s="231"/>
      <c r="M1" s="231"/>
      <c r="N1" s="231"/>
      <c r="O1" s="231"/>
      <c r="P1" s="231"/>
      <c r="Q1" s="231"/>
      <c r="R1" s="231"/>
      <c r="S1" s="231"/>
      <c r="T1" s="231"/>
      <c r="U1" s="231"/>
      <c r="V1" s="231"/>
      <c r="W1" s="231"/>
      <c r="X1" s="231"/>
      <c r="Y1" s="231"/>
      <c r="Z1" s="231"/>
      <c r="AA1" s="231"/>
      <c r="AB1" s="231"/>
      <c r="AC1" s="231"/>
      <c r="AD1" s="231"/>
      <c r="AE1" s="231"/>
      <c r="AF1" s="231"/>
      <c r="AG1" s="231"/>
      <c r="AH1" s="231"/>
      <c r="AI1" s="231"/>
    </row>
    <row r="2" spans="1:35" ht="13.05" customHeight="1" x14ac:dyDescent="0.2">
      <c r="A2" s="232" t="s">
        <v>226</v>
      </c>
      <c r="B2" s="231"/>
      <c r="C2" s="231"/>
      <c r="D2" s="240"/>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row>
    <row r="4" spans="1:35" ht="25.05" customHeight="1" x14ac:dyDescent="0.2">
      <c r="A4" s="238" t="s">
        <v>232</v>
      </c>
    </row>
    <row r="5" spans="1:35" s="234" customFormat="1" x14ac:dyDescent="0.2">
      <c r="A5" s="236"/>
      <c r="B5" s="237" t="s">
        <v>230</v>
      </c>
      <c r="C5" s="237" t="s">
        <v>231</v>
      </c>
      <c r="D5" s="242" t="s">
        <v>70</v>
      </c>
      <c r="E5" s="237" t="s">
        <v>233</v>
      </c>
    </row>
    <row r="6" spans="1:35" ht="30.6" customHeight="1" x14ac:dyDescent="0.2">
      <c r="A6" s="249">
        <v>1</v>
      </c>
      <c r="B6" s="259" t="s">
        <v>227</v>
      </c>
      <c r="C6" s="235"/>
      <c r="D6" s="250" t="s">
        <v>236</v>
      </c>
      <c r="E6" s="251" t="s">
        <v>234</v>
      </c>
    </row>
    <row r="7" spans="1:35" ht="30.6" customHeight="1" x14ac:dyDescent="0.2">
      <c r="A7" s="249">
        <v>2</v>
      </c>
      <c r="B7" s="259" t="s">
        <v>228</v>
      </c>
      <c r="C7" s="235"/>
      <c r="D7" s="250" t="s">
        <v>237</v>
      </c>
      <c r="E7" s="251" t="s">
        <v>234</v>
      </c>
    </row>
    <row r="8" spans="1:35" ht="30.6" customHeight="1" x14ac:dyDescent="0.2">
      <c r="A8" s="249">
        <v>3</v>
      </c>
      <c r="B8" s="259" t="s">
        <v>229</v>
      </c>
      <c r="C8" s="235"/>
      <c r="D8" s="250" t="s">
        <v>238</v>
      </c>
      <c r="E8" s="251" t="s">
        <v>234</v>
      </c>
    </row>
    <row r="9" spans="1:35" ht="30.6" customHeight="1" x14ac:dyDescent="0.2">
      <c r="A9" s="249">
        <v>4</v>
      </c>
      <c r="B9" s="259" t="s">
        <v>259</v>
      </c>
      <c r="C9" s="235"/>
      <c r="D9" s="250" t="s">
        <v>284</v>
      </c>
      <c r="E9" s="252" t="s">
        <v>235</v>
      </c>
    </row>
    <row r="10" spans="1:35" ht="30.6" customHeight="1" x14ac:dyDescent="0.2">
      <c r="A10" s="249">
        <v>5</v>
      </c>
      <c r="B10" s="259" t="s">
        <v>277</v>
      </c>
      <c r="C10" s="235"/>
      <c r="D10" s="250" t="s">
        <v>284</v>
      </c>
      <c r="E10" s="252" t="s">
        <v>235</v>
      </c>
    </row>
    <row r="11" spans="1:35" ht="30.6" customHeight="1" x14ac:dyDescent="0.2">
      <c r="A11" s="249">
        <v>6</v>
      </c>
      <c r="B11" s="259" t="s">
        <v>263</v>
      </c>
      <c r="C11" s="235"/>
      <c r="D11" s="250" t="s">
        <v>261</v>
      </c>
      <c r="E11" s="252" t="s">
        <v>235</v>
      </c>
    </row>
    <row r="12" spans="1:35" ht="41.25" customHeight="1" x14ac:dyDescent="0.2">
      <c r="A12" s="249">
        <v>7</v>
      </c>
      <c r="B12" s="259" t="s">
        <v>264</v>
      </c>
      <c r="C12" s="235"/>
      <c r="D12" s="253" t="s">
        <v>262</v>
      </c>
      <c r="E12" s="252" t="s">
        <v>235</v>
      </c>
    </row>
    <row r="13" spans="1:35" x14ac:dyDescent="0.2">
      <c r="A13" s="234"/>
    </row>
    <row r="14" spans="1:35" ht="21.75" customHeight="1" x14ac:dyDescent="0.2">
      <c r="A14" s="261" t="s">
        <v>278</v>
      </c>
      <c r="B14" s="260"/>
      <c r="C14" s="260"/>
      <c r="D14" s="262"/>
      <c r="E14" s="260"/>
      <c r="F14" s="260"/>
    </row>
    <row r="15" spans="1:35" x14ac:dyDescent="0.2">
      <c r="A15" s="234"/>
    </row>
    <row r="16" spans="1:35" ht="24" customHeight="1" x14ac:dyDescent="0.2">
      <c r="A16" s="238" t="s">
        <v>239</v>
      </c>
    </row>
    <row r="17" spans="1:3" ht="20.55" customHeight="1" x14ac:dyDescent="0.2">
      <c r="A17" s="234" t="s">
        <v>240</v>
      </c>
    </row>
    <row r="18" spans="1:3" ht="20.55" customHeight="1" x14ac:dyDescent="0.2">
      <c r="A18" s="263" t="s">
        <v>260</v>
      </c>
      <c r="B18" s="260"/>
      <c r="C18" s="260"/>
    </row>
    <row r="21" spans="1:3" ht="22.05" customHeight="1" x14ac:dyDescent="0.2">
      <c r="A21" s="238" t="s">
        <v>241</v>
      </c>
    </row>
    <row r="22" spans="1:3" ht="27.6" customHeight="1" x14ac:dyDescent="0.2">
      <c r="A22" s="264" t="s">
        <v>279</v>
      </c>
      <c r="B22" s="260"/>
    </row>
  </sheetData>
  <phoneticPr fontId="5"/>
  <pageMargins left="0.59055118110236227" right="0.59055118110236227" top="0.78740157480314965" bottom="0.78740157480314965" header="0.31496062992125984" footer="0.31496062992125984"/>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AI63"/>
  <sheetViews>
    <sheetView view="pageBreakPreview" zoomScale="80" zoomScaleNormal="80" zoomScaleSheetLayoutView="80" workbookViewId="0">
      <selection activeCell="AI20" sqref="AI20"/>
    </sheetView>
  </sheetViews>
  <sheetFormatPr defaultRowHeight="13.2" x14ac:dyDescent="0.2"/>
  <cols>
    <col min="1" max="34" width="2.44140625" customWidth="1"/>
  </cols>
  <sheetData>
    <row r="1" spans="1:34" x14ac:dyDescent="0.2">
      <c r="A1" s="357" t="s">
        <v>220</v>
      </c>
      <c r="B1" s="358"/>
      <c r="C1" s="358"/>
      <c r="D1" s="358"/>
      <c r="E1" s="358"/>
      <c r="F1" s="358"/>
      <c r="G1" s="358"/>
      <c r="H1" s="358"/>
      <c r="I1" s="358"/>
      <c r="J1" s="358"/>
      <c r="K1" s="358"/>
      <c r="L1" s="358"/>
      <c r="M1" s="358"/>
      <c r="N1" s="358"/>
      <c r="O1" s="358"/>
      <c r="P1" s="358"/>
      <c r="Q1" s="358"/>
      <c r="R1" s="358"/>
      <c r="S1" s="358"/>
      <c r="T1" s="358"/>
      <c r="U1" s="358"/>
      <c r="V1" s="358"/>
      <c r="W1" s="358"/>
      <c r="X1" s="358"/>
      <c r="Y1" s="358"/>
      <c r="Z1" s="358"/>
      <c r="AA1" s="358"/>
      <c r="AB1" s="358"/>
      <c r="AC1" s="358"/>
      <c r="AD1" s="358"/>
      <c r="AE1" s="358"/>
      <c r="AF1" s="358"/>
      <c r="AG1" s="358"/>
      <c r="AH1" s="358"/>
    </row>
    <row r="2" spans="1:34" x14ac:dyDescent="0.2">
      <c r="A2" s="359" t="s">
        <v>225</v>
      </c>
      <c r="B2" s="358"/>
      <c r="C2" s="358"/>
      <c r="D2" s="358"/>
      <c r="E2" s="358"/>
      <c r="F2" s="358"/>
      <c r="G2" s="358"/>
      <c r="H2" s="358"/>
      <c r="I2" s="358"/>
      <c r="J2" s="358"/>
      <c r="K2" s="358"/>
      <c r="L2" s="358"/>
      <c r="M2" s="358"/>
      <c r="N2" s="358"/>
      <c r="O2" s="358"/>
      <c r="P2" s="358"/>
      <c r="Q2" s="358"/>
      <c r="R2" s="358"/>
      <c r="S2" s="358"/>
      <c r="T2" s="358"/>
      <c r="U2" s="358"/>
      <c r="V2" s="358"/>
      <c r="W2" s="358"/>
      <c r="X2" s="358"/>
      <c r="Y2" s="358"/>
      <c r="Z2" s="358"/>
      <c r="AA2" s="358"/>
      <c r="AB2" s="358"/>
      <c r="AC2" s="358"/>
      <c r="AD2" s="358"/>
      <c r="AE2" s="358"/>
      <c r="AF2" s="358"/>
      <c r="AG2" s="358"/>
      <c r="AH2" s="358"/>
    </row>
    <row r="3" spans="1:34" ht="13.8" thickBot="1" x14ac:dyDescent="0.25">
      <c r="A3" s="173"/>
      <c r="B3" s="173"/>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c r="AG3" s="173"/>
      <c r="AH3" s="173"/>
    </row>
    <row r="4" spans="1:34" ht="15" customHeight="1" x14ac:dyDescent="0.2">
      <c r="A4" s="173"/>
      <c r="B4" s="173"/>
      <c r="C4" s="173"/>
      <c r="D4" s="173"/>
      <c r="E4" s="173"/>
      <c r="F4" s="173"/>
      <c r="G4" s="173"/>
      <c r="H4" s="173"/>
      <c r="I4" s="173"/>
      <c r="J4" s="173"/>
      <c r="K4" s="173"/>
      <c r="L4" s="173"/>
      <c r="M4" s="360" t="s">
        <v>96</v>
      </c>
      <c r="N4" s="361"/>
      <c r="O4" s="361"/>
      <c r="P4" s="361"/>
      <c r="Q4" s="361"/>
      <c r="R4" s="362"/>
      <c r="S4" s="363"/>
      <c r="T4" s="363"/>
      <c r="U4" s="363"/>
      <c r="V4" s="363"/>
      <c r="W4" s="363"/>
      <c r="X4" s="363"/>
      <c r="Y4" s="363"/>
      <c r="Z4" s="363"/>
      <c r="AA4" s="363"/>
      <c r="AB4" s="363"/>
      <c r="AC4" s="363"/>
      <c r="AD4" s="363"/>
      <c r="AE4" s="363"/>
      <c r="AF4" s="363"/>
      <c r="AG4" s="363"/>
      <c r="AH4" s="364"/>
    </row>
    <row r="5" spans="1:34" ht="15" customHeight="1" x14ac:dyDescent="0.2">
      <c r="A5" s="173"/>
      <c r="B5" s="173"/>
      <c r="C5" s="173"/>
      <c r="D5" s="173"/>
      <c r="E5" s="173"/>
      <c r="F5" s="173"/>
      <c r="G5" s="173"/>
      <c r="H5" s="173"/>
      <c r="I5" s="173"/>
      <c r="J5" s="173"/>
      <c r="K5" s="173"/>
      <c r="L5" s="173"/>
      <c r="M5" s="365" t="s">
        <v>97</v>
      </c>
      <c r="N5" s="366"/>
      <c r="O5" s="366"/>
      <c r="P5" s="366"/>
      <c r="Q5" s="366"/>
      <c r="R5" s="367"/>
      <c r="S5" s="353"/>
      <c r="T5" s="353"/>
      <c r="U5" s="353"/>
      <c r="V5" s="353"/>
      <c r="W5" s="353"/>
      <c r="X5" s="353"/>
      <c r="Y5" s="353"/>
      <c r="Z5" s="353"/>
      <c r="AA5" s="353"/>
      <c r="AB5" s="353"/>
      <c r="AC5" s="353"/>
      <c r="AD5" s="353"/>
      <c r="AE5" s="353"/>
      <c r="AF5" s="353"/>
      <c r="AG5" s="353"/>
      <c r="AH5" s="354"/>
    </row>
    <row r="6" spans="1:34" ht="15" customHeight="1" x14ac:dyDescent="0.2">
      <c r="A6" s="173"/>
      <c r="B6" s="173"/>
      <c r="C6" s="173"/>
      <c r="D6" s="173"/>
      <c r="E6" s="173"/>
      <c r="F6" s="173"/>
      <c r="G6" s="173"/>
      <c r="H6" s="173"/>
      <c r="I6" s="173"/>
      <c r="J6" s="173"/>
      <c r="K6" s="173"/>
      <c r="L6" s="173"/>
      <c r="M6" s="350" t="s">
        <v>75</v>
      </c>
      <c r="N6" s="351"/>
      <c r="O6" s="351"/>
      <c r="P6" s="351"/>
      <c r="Q6" s="351"/>
      <c r="R6" s="352"/>
      <c r="S6" s="353"/>
      <c r="T6" s="353"/>
      <c r="U6" s="353"/>
      <c r="V6" s="353"/>
      <c r="W6" s="353"/>
      <c r="X6" s="353"/>
      <c r="Y6" s="353"/>
      <c r="Z6" s="353"/>
      <c r="AA6" s="353"/>
      <c r="AB6" s="353"/>
      <c r="AC6" s="353"/>
      <c r="AD6" s="353"/>
      <c r="AE6" s="353"/>
      <c r="AF6" s="353"/>
      <c r="AG6" s="353"/>
      <c r="AH6" s="354"/>
    </row>
    <row r="7" spans="1:34" ht="15" customHeight="1" x14ac:dyDescent="0.2">
      <c r="A7" s="173"/>
      <c r="B7" s="173"/>
      <c r="C7" s="173"/>
      <c r="D7" s="173"/>
      <c r="E7" s="173"/>
      <c r="F7" s="173"/>
      <c r="G7" s="173"/>
      <c r="H7" s="173"/>
      <c r="I7" s="173"/>
      <c r="J7" s="173"/>
      <c r="K7" s="173"/>
      <c r="L7" s="173"/>
      <c r="M7" s="308" t="s">
        <v>76</v>
      </c>
      <c r="N7" s="309"/>
      <c r="O7" s="309"/>
      <c r="P7" s="309"/>
      <c r="Q7" s="309"/>
      <c r="R7" s="344"/>
      <c r="S7" s="353"/>
      <c r="T7" s="353"/>
      <c r="U7" s="353"/>
      <c r="V7" s="353"/>
      <c r="W7" s="353"/>
      <c r="X7" s="353"/>
      <c r="Y7" s="353"/>
      <c r="Z7" s="353"/>
      <c r="AA7" s="353"/>
      <c r="AB7" s="353"/>
      <c r="AC7" s="353"/>
      <c r="AD7" s="353"/>
      <c r="AE7" s="353"/>
      <c r="AF7" s="353"/>
      <c r="AG7" s="353"/>
      <c r="AH7" s="354"/>
    </row>
    <row r="8" spans="1:34" ht="15" customHeight="1" x14ac:dyDescent="0.2">
      <c r="A8" s="173"/>
      <c r="B8" s="173"/>
      <c r="C8" s="173"/>
      <c r="D8" s="173"/>
      <c r="E8" s="173"/>
      <c r="F8" s="173"/>
      <c r="G8" s="173"/>
      <c r="H8" s="173"/>
      <c r="I8" s="173"/>
      <c r="J8" s="173"/>
      <c r="K8" s="173"/>
      <c r="L8" s="173"/>
      <c r="M8" s="254" t="s">
        <v>77</v>
      </c>
      <c r="N8" s="255"/>
      <c r="O8" s="258"/>
      <c r="P8" s="247"/>
      <c r="Q8" s="355" t="s">
        <v>83</v>
      </c>
      <c r="R8" s="355"/>
      <c r="S8" s="356"/>
      <c r="T8" s="356"/>
      <c r="U8" s="257" t="s">
        <v>84</v>
      </c>
      <c r="V8" s="356"/>
      <c r="W8" s="356"/>
      <c r="X8" s="248" t="s">
        <v>85</v>
      </c>
      <c r="Y8" s="248"/>
      <c r="Z8" s="248"/>
      <c r="AA8" s="248"/>
      <c r="AB8" s="248"/>
      <c r="AC8" s="248"/>
      <c r="AD8" s="248"/>
      <c r="AE8" s="248"/>
      <c r="AF8" s="248"/>
      <c r="AG8" s="248"/>
      <c r="AH8" s="256"/>
    </row>
    <row r="9" spans="1:34" ht="15" customHeight="1" x14ac:dyDescent="0.2">
      <c r="A9" s="339"/>
      <c r="B9" s="339"/>
      <c r="C9" s="339"/>
      <c r="D9" s="339"/>
      <c r="E9" s="339"/>
      <c r="F9" s="339"/>
      <c r="G9" s="339"/>
      <c r="H9" s="339"/>
      <c r="I9" s="339"/>
      <c r="J9" s="339"/>
      <c r="K9" s="339"/>
      <c r="L9" s="173"/>
      <c r="M9" s="341"/>
      <c r="N9" s="342"/>
      <c r="O9" s="342"/>
      <c r="P9" s="342"/>
      <c r="Q9" s="342"/>
      <c r="R9" s="342"/>
      <c r="S9" s="342"/>
      <c r="T9" s="342"/>
      <c r="U9" s="342"/>
      <c r="V9" s="342"/>
      <c r="W9" s="342"/>
      <c r="X9" s="342"/>
      <c r="Y9" s="342"/>
      <c r="Z9" s="342"/>
      <c r="AA9" s="342"/>
      <c r="AB9" s="342"/>
      <c r="AC9" s="342"/>
      <c r="AD9" s="342"/>
      <c r="AE9" s="342"/>
      <c r="AF9" s="342"/>
      <c r="AG9" s="342"/>
      <c r="AH9" s="343"/>
    </row>
    <row r="10" spans="1:34" ht="15" customHeight="1" thickBot="1" x14ac:dyDescent="0.25">
      <c r="A10" s="340"/>
      <c r="B10" s="340"/>
      <c r="C10" s="340"/>
      <c r="D10" s="340"/>
      <c r="E10" s="340"/>
      <c r="F10" s="340"/>
      <c r="G10" s="340"/>
      <c r="H10" s="340"/>
      <c r="I10" s="340"/>
      <c r="J10" s="340"/>
      <c r="K10" s="340"/>
      <c r="L10" s="173"/>
      <c r="M10" s="308" t="s">
        <v>78</v>
      </c>
      <c r="N10" s="309"/>
      <c r="O10" s="344"/>
      <c r="P10" s="345"/>
      <c r="Q10" s="345"/>
      <c r="R10" s="345"/>
      <c r="S10" s="345"/>
      <c r="T10" s="345"/>
      <c r="U10" s="345"/>
      <c r="V10" s="345"/>
      <c r="W10" s="345"/>
      <c r="X10" s="346" t="s">
        <v>268</v>
      </c>
      <c r="Y10" s="347"/>
      <c r="Z10" s="347"/>
      <c r="AA10" s="348"/>
      <c r="AB10" s="345"/>
      <c r="AC10" s="345"/>
      <c r="AD10" s="345"/>
      <c r="AE10" s="345"/>
      <c r="AF10" s="345"/>
      <c r="AG10" s="345"/>
      <c r="AH10" s="349"/>
    </row>
    <row r="11" spans="1:34" ht="15" customHeight="1" thickBot="1" x14ac:dyDescent="0.25">
      <c r="A11" s="311" t="s">
        <v>99</v>
      </c>
      <c r="B11" s="312"/>
      <c r="C11" s="312"/>
      <c r="D11" s="312"/>
      <c r="E11" s="315" t="s">
        <v>215</v>
      </c>
      <c r="F11" s="315"/>
      <c r="G11" s="315"/>
      <c r="H11" s="315"/>
      <c r="I11" s="315"/>
      <c r="J11" s="315"/>
      <c r="K11" s="316"/>
      <c r="L11" s="173"/>
      <c r="M11" s="319" t="s">
        <v>80</v>
      </c>
      <c r="N11" s="320"/>
      <c r="O11" s="321"/>
      <c r="P11" s="322"/>
      <c r="Q11" s="322"/>
      <c r="R11" s="322"/>
      <c r="S11" s="322"/>
      <c r="T11" s="322"/>
      <c r="U11" s="322"/>
      <c r="V11" s="322"/>
      <c r="W11" s="322"/>
      <c r="X11" s="322"/>
      <c r="Y11" s="322"/>
      <c r="Z11" s="322"/>
      <c r="AA11" s="322"/>
      <c r="AB11" s="322"/>
      <c r="AC11" s="322"/>
      <c r="AD11" s="322"/>
      <c r="AE11" s="322"/>
      <c r="AF11" s="322"/>
      <c r="AG11" s="322"/>
      <c r="AH11" s="323"/>
    </row>
    <row r="12" spans="1:34" ht="13.8" thickBot="1" x14ac:dyDescent="0.25">
      <c r="A12" s="313"/>
      <c r="B12" s="314"/>
      <c r="C12" s="314"/>
      <c r="D12" s="314"/>
      <c r="E12" s="317"/>
      <c r="F12" s="317"/>
      <c r="G12" s="317"/>
      <c r="H12" s="317"/>
      <c r="I12" s="317"/>
      <c r="J12" s="317"/>
      <c r="K12" s="318"/>
      <c r="L12" s="173"/>
      <c r="M12" s="174"/>
      <c r="N12" s="174"/>
      <c r="O12" s="174"/>
      <c r="P12" s="175"/>
      <c r="Q12" s="175"/>
      <c r="R12" s="175"/>
      <c r="S12" s="175"/>
      <c r="T12" s="175"/>
      <c r="U12" s="175"/>
      <c r="V12" s="175"/>
      <c r="W12" s="175"/>
      <c r="X12" s="175"/>
      <c r="Y12" s="175"/>
      <c r="Z12" s="175"/>
      <c r="AA12" s="175"/>
      <c r="AB12" s="175"/>
      <c r="AC12" s="175"/>
      <c r="AD12" s="175"/>
      <c r="AE12" s="175"/>
      <c r="AF12" s="175"/>
      <c r="AG12" s="175"/>
      <c r="AH12" s="175"/>
    </row>
    <row r="13" spans="1:34" ht="25.5" customHeight="1" x14ac:dyDescent="0.2">
      <c r="A13" s="324" t="s">
        <v>242</v>
      </c>
      <c r="B13" s="325"/>
      <c r="C13" s="325"/>
      <c r="D13" s="325"/>
      <c r="E13" s="325"/>
      <c r="F13" s="325"/>
      <c r="G13" s="326"/>
      <c r="H13" s="327"/>
      <c r="I13" s="328"/>
      <c r="J13" s="328"/>
      <c r="K13" s="328"/>
      <c r="L13" s="328"/>
      <c r="M13" s="328"/>
      <c r="N13" s="328"/>
      <c r="O13" s="328"/>
      <c r="P13" s="328"/>
      <c r="Q13" s="328"/>
      <c r="R13" s="328"/>
      <c r="S13" s="328"/>
      <c r="T13" s="328"/>
      <c r="U13" s="328"/>
      <c r="V13" s="328"/>
      <c r="W13" s="328"/>
      <c r="X13" s="328"/>
      <c r="Y13" s="328"/>
      <c r="Z13" s="328"/>
      <c r="AA13" s="328"/>
      <c r="AB13" s="328"/>
      <c r="AC13" s="328"/>
      <c r="AD13" s="328"/>
      <c r="AE13" s="328"/>
      <c r="AF13" s="328"/>
      <c r="AG13" s="328"/>
      <c r="AH13" s="329"/>
    </row>
    <row r="14" spans="1:34" ht="25.5" customHeight="1" x14ac:dyDescent="0.2">
      <c r="A14" s="302" t="s">
        <v>243</v>
      </c>
      <c r="B14" s="303"/>
      <c r="C14" s="303"/>
      <c r="D14" s="303"/>
      <c r="E14" s="303"/>
      <c r="F14" s="303"/>
      <c r="G14" s="304"/>
      <c r="H14" s="305"/>
      <c r="I14" s="306"/>
      <c r="J14" s="306"/>
      <c r="K14" s="306"/>
      <c r="L14" s="306"/>
      <c r="M14" s="306"/>
      <c r="N14" s="306"/>
      <c r="O14" s="306"/>
      <c r="P14" s="306"/>
      <c r="Q14" s="306"/>
      <c r="R14" s="306"/>
      <c r="S14" s="306"/>
      <c r="T14" s="306"/>
      <c r="U14" s="306"/>
      <c r="V14" s="306"/>
      <c r="W14" s="306"/>
      <c r="X14" s="306"/>
      <c r="Y14" s="306"/>
      <c r="Z14" s="306"/>
      <c r="AA14" s="306"/>
      <c r="AB14" s="306"/>
      <c r="AC14" s="306"/>
      <c r="AD14" s="306"/>
      <c r="AE14" s="306"/>
      <c r="AF14" s="306"/>
      <c r="AG14" s="306"/>
      <c r="AH14" s="307"/>
    </row>
    <row r="15" spans="1:34" ht="25.5" customHeight="1" x14ac:dyDescent="0.2">
      <c r="A15" s="618" t="s">
        <v>265</v>
      </c>
      <c r="B15" s="619"/>
      <c r="C15" s="619"/>
      <c r="D15" s="619"/>
      <c r="E15" s="619"/>
      <c r="F15" s="619"/>
      <c r="G15" s="619"/>
      <c r="H15" s="619"/>
      <c r="I15" s="619"/>
      <c r="J15" s="619"/>
      <c r="K15" s="619"/>
      <c r="L15" s="619"/>
      <c r="M15" s="619"/>
      <c r="N15" s="619"/>
      <c r="O15" s="619"/>
      <c r="P15" s="619"/>
      <c r="Q15" s="619"/>
      <c r="R15" s="619"/>
      <c r="S15" s="619"/>
      <c r="T15" s="619"/>
      <c r="U15" s="619"/>
      <c r="V15" s="619"/>
      <c r="W15" s="619"/>
      <c r="X15" s="619"/>
      <c r="Y15" s="619"/>
      <c r="Z15" s="619"/>
      <c r="AA15" s="619"/>
      <c r="AB15" s="619"/>
      <c r="AC15" s="619"/>
      <c r="AD15" s="619"/>
      <c r="AE15" s="619"/>
      <c r="AF15" s="619"/>
      <c r="AG15" s="619"/>
      <c r="AH15" s="620"/>
    </row>
    <row r="16" spans="1:34" ht="31.05" customHeight="1" x14ac:dyDescent="0.2">
      <c r="A16" s="330"/>
      <c r="B16" s="331"/>
      <c r="C16" s="331"/>
      <c r="D16" s="331"/>
      <c r="E16" s="331"/>
      <c r="F16" s="331"/>
      <c r="G16" s="331"/>
      <c r="H16" s="331"/>
      <c r="I16" s="331"/>
      <c r="J16" s="331"/>
      <c r="K16" s="331"/>
      <c r="L16" s="331"/>
      <c r="M16" s="331"/>
      <c r="N16" s="331"/>
      <c r="O16" s="331"/>
      <c r="P16" s="331"/>
      <c r="Q16" s="331"/>
      <c r="R16" s="331"/>
      <c r="S16" s="331"/>
      <c r="T16" s="331"/>
      <c r="U16" s="331"/>
      <c r="V16" s="331"/>
      <c r="W16" s="331"/>
      <c r="X16" s="331"/>
      <c r="Y16" s="331"/>
      <c r="Z16" s="331"/>
      <c r="AA16" s="331"/>
      <c r="AB16" s="331"/>
      <c r="AC16" s="331"/>
      <c r="AD16" s="331"/>
      <c r="AE16" s="331"/>
      <c r="AF16" s="331"/>
      <c r="AG16" s="331"/>
      <c r="AH16" s="332"/>
    </row>
    <row r="17" spans="1:34" ht="31.05" customHeight="1" x14ac:dyDescent="0.2">
      <c r="A17" s="333"/>
      <c r="B17" s="334"/>
      <c r="C17" s="334"/>
      <c r="D17" s="334"/>
      <c r="E17" s="334"/>
      <c r="F17" s="334"/>
      <c r="G17" s="334"/>
      <c r="H17" s="334"/>
      <c r="I17" s="334"/>
      <c r="J17" s="334"/>
      <c r="K17" s="334"/>
      <c r="L17" s="334"/>
      <c r="M17" s="334"/>
      <c r="N17" s="334"/>
      <c r="O17" s="334"/>
      <c r="P17" s="334"/>
      <c r="Q17" s="334"/>
      <c r="R17" s="334"/>
      <c r="S17" s="334"/>
      <c r="T17" s="334"/>
      <c r="U17" s="334"/>
      <c r="V17" s="334"/>
      <c r="W17" s="334"/>
      <c r="X17" s="334"/>
      <c r="Y17" s="334"/>
      <c r="Z17" s="334"/>
      <c r="AA17" s="334"/>
      <c r="AB17" s="334"/>
      <c r="AC17" s="334"/>
      <c r="AD17" s="334"/>
      <c r="AE17" s="334"/>
      <c r="AF17" s="334"/>
      <c r="AG17" s="334"/>
      <c r="AH17" s="335"/>
    </row>
    <row r="18" spans="1:34" ht="31.05" customHeight="1" x14ac:dyDescent="0.2">
      <c r="A18" s="333"/>
      <c r="B18" s="334"/>
      <c r="C18" s="334"/>
      <c r="D18" s="334"/>
      <c r="E18" s="334"/>
      <c r="F18" s="334"/>
      <c r="G18" s="334"/>
      <c r="H18" s="334"/>
      <c r="I18" s="334"/>
      <c r="J18" s="334"/>
      <c r="K18" s="334"/>
      <c r="L18" s="334"/>
      <c r="M18" s="334"/>
      <c r="N18" s="334"/>
      <c r="O18" s="334"/>
      <c r="P18" s="334"/>
      <c r="Q18" s="334"/>
      <c r="R18" s="334"/>
      <c r="S18" s="334"/>
      <c r="T18" s="334"/>
      <c r="U18" s="334"/>
      <c r="V18" s="334"/>
      <c r="W18" s="334"/>
      <c r="X18" s="334"/>
      <c r="Y18" s="334"/>
      <c r="Z18" s="334"/>
      <c r="AA18" s="334"/>
      <c r="AB18" s="334"/>
      <c r="AC18" s="334"/>
      <c r="AD18" s="334"/>
      <c r="AE18" s="334"/>
      <c r="AF18" s="334"/>
      <c r="AG18" s="334"/>
      <c r="AH18" s="335"/>
    </row>
    <row r="19" spans="1:34" ht="31.05" customHeight="1" x14ac:dyDescent="0.2">
      <c r="A19" s="336"/>
      <c r="B19" s="337"/>
      <c r="C19" s="337"/>
      <c r="D19" s="337"/>
      <c r="E19" s="337"/>
      <c r="F19" s="337"/>
      <c r="G19" s="337"/>
      <c r="H19" s="337"/>
      <c r="I19" s="337"/>
      <c r="J19" s="337"/>
      <c r="K19" s="337"/>
      <c r="L19" s="337"/>
      <c r="M19" s="337"/>
      <c r="N19" s="337"/>
      <c r="O19" s="337"/>
      <c r="P19" s="337"/>
      <c r="Q19" s="337"/>
      <c r="R19" s="337"/>
      <c r="S19" s="337"/>
      <c r="T19" s="337"/>
      <c r="U19" s="337"/>
      <c r="V19" s="337"/>
      <c r="W19" s="337"/>
      <c r="X19" s="337"/>
      <c r="Y19" s="337"/>
      <c r="Z19" s="337"/>
      <c r="AA19" s="337"/>
      <c r="AB19" s="337"/>
      <c r="AC19" s="337"/>
      <c r="AD19" s="337"/>
      <c r="AE19" s="337"/>
      <c r="AF19" s="337"/>
      <c r="AG19" s="337"/>
      <c r="AH19" s="338"/>
    </row>
    <row r="20" spans="1:34" ht="25.5" customHeight="1" x14ac:dyDescent="0.2">
      <c r="A20" s="618" t="s">
        <v>266</v>
      </c>
      <c r="B20" s="619"/>
      <c r="C20" s="619"/>
      <c r="D20" s="619"/>
      <c r="E20" s="619"/>
      <c r="F20" s="619"/>
      <c r="G20" s="619"/>
      <c r="H20" s="619"/>
      <c r="I20" s="619"/>
      <c r="J20" s="619"/>
      <c r="K20" s="619"/>
      <c r="L20" s="619"/>
      <c r="M20" s="619"/>
      <c r="N20" s="619"/>
      <c r="O20" s="619"/>
      <c r="P20" s="619"/>
      <c r="Q20" s="619"/>
      <c r="R20" s="619"/>
      <c r="S20" s="619"/>
      <c r="T20" s="619"/>
      <c r="U20" s="619"/>
      <c r="V20" s="619"/>
      <c r="W20" s="619"/>
      <c r="X20" s="619"/>
      <c r="Y20" s="619"/>
      <c r="Z20" s="619"/>
      <c r="AA20" s="619"/>
      <c r="AB20" s="619"/>
      <c r="AC20" s="619"/>
      <c r="AD20" s="619"/>
      <c r="AE20" s="619"/>
      <c r="AF20" s="619"/>
      <c r="AG20" s="619"/>
      <c r="AH20" s="620"/>
    </row>
    <row r="21" spans="1:34" ht="30.45" customHeight="1" x14ac:dyDescent="0.2">
      <c r="A21" s="330"/>
      <c r="B21" s="331"/>
      <c r="C21" s="331"/>
      <c r="D21" s="331"/>
      <c r="E21" s="331"/>
      <c r="F21" s="331"/>
      <c r="G21" s="331"/>
      <c r="H21" s="331"/>
      <c r="I21" s="331"/>
      <c r="J21" s="331"/>
      <c r="K21" s="331"/>
      <c r="L21" s="331"/>
      <c r="M21" s="331"/>
      <c r="N21" s="331"/>
      <c r="O21" s="331"/>
      <c r="P21" s="331"/>
      <c r="Q21" s="331"/>
      <c r="R21" s="331"/>
      <c r="S21" s="331"/>
      <c r="T21" s="331"/>
      <c r="U21" s="331"/>
      <c r="V21" s="331"/>
      <c r="W21" s="331"/>
      <c r="X21" s="331"/>
      <c r="Y21" s="331"/>
      <c r="Z21" s="331"/>
      <c r="AA21" s="331"/>
      <c r="AB21" s="331"/>
      <c r="AC21" s="331"/>
      <c r="AD21" s="331"/>
      <c r="AE21" s="331"/>
      <c r="AF21" s="331"/>
      <c r="AG21" s="331"/>
      <c r="AH21" s="332"/>
    </row>
    <row r="22" spans="1:34" ht="30.45" customHeight="1" x14ac:dyDescent="0.2">
      <c r="A22" s="333"/>
      <c r="B22" s="334"/>
      <c r="C22" s="334"/>
      <c r="D22" s="334"/>
      <c r="E22" s="334"/>
      <c r="F22" s="334"/>
      <c r="G22" s="334"/>
      <c r="H22" s="334"/>
      <c r="I22" s="334"/>
      <c r="J22" s="334"/>
      <c r="K22" s="334"/>
      <c r="L22" s="334"/>
      <c r="M22" s="334"/>
      <c r="N22" s="334"/>
      <c r="O22" s="334"/>
      <c r="P22" s="334"/>
      <c r="Q22" s="334"/>
      <c r="R22" s="334"/>
      <c r="S22" s="334"/>
      <c r="T22" s="334"/>
      <c r="U22" s="334"/>
      <c r="V22" s="334"/>
      <c r="W22" s="334"/>
      <c r="X22" s="334"/>
      <c r="Y22" s="334"/>
      <c r="Z22" s="334"/>
      <c r="AA22" s="334"/>
      <c r="AB22" s="334"/>
      <c r="AC22" s="334"/>
      <c r="AD22" s="334"/>
      <c r="AE22" s="334"/>
      <c r="AF22" s="334"/>
      <c r="AG22" s="334"/>
      <c r="AH22" s="335"/>
    </row>
    <row r="23" spans="1:34" ht="30.45" customHeight="1" x14ac:dyDescent="0.2">
      <c r="A23" s="333"/>
      <c r="B23" s="334"/>
      <c r="C23" s="334"/>
      <c r="D23" s="334"/>
      <c r="E23" s="334"/>
      <c r="F23" s="334"/>
      <c r="G23" s="334"/>
      <c r="H23" s="334"/>
      <c r="I23" s="334"/>
      <c r="J23" s="334"/>
      <c r="K23" s="334"/>
      <c r="L23" s="334"/>
      <c r="M23" s="334"/>
      <c r="N23" s="334"/>
      <c r="O23" s="334"/>
      <c r="P23" s="334"/>
      <c r="Q23" s="334"/>
      <c r="R23" s="334"/>
      <c r="S23" s="334"/>
      <c r="T23" s="334"/>
      <c r="U23" s="334"/>
      <c r="V23" s="334"/>
      <c r="W23" s="334"/>
      <c r="X23" s="334"/>
      <c r="Y23" s="334"/>
      <c r="Z23" s="334"/>
      <c r="AA23" s="334"/>
      <c r="AB23" s="334"/>
      <c r="AC23" s="334"/>
      <c r="AD23" s="334"/>
      <c r="AE23" s="334"/>
      <c r="AF23" s="334"/>
      <c r="AG23" s="334"/>
      <c r="AH23" s="335"/>
    </row>
    <row r="24" spans="1:34" ht="30.45" customHeight="1" x14ac:dyDescent="0.2">
      <c r="A24" s="336"/>
      <c r="B24" s="337"/>
      <c r="C24" s="337"/>
      <c r="D24" s="337"/>
      <c r="E24" s="337"/>
      <c r="F24" s="337"/>
      <c r="G24" s="337"/>
      <c r="H24" s="337"/>
      <c r="I24" s="337"/>
      <c r="J24" s="337"/>
      <c r="K24" s="337"/>
      <c r="L24" s="337"/>
      <c r="M24" s="337"/>
      <c r="N24" s="337"/>
      <c r="O24" s="337"/>
      <c r="P24" s="337"/>
      <c r="Q24" s="337"/>
      <c r="R24" s="337"/>
      <c r="S24" s="337"/>
      <c r="T24" s="337"/>
      <c r="U24" s="337"/>
      <c r="V24" s="337"/>
      <c r="W24" s="337"/>
      <c r="X24" s="337"/>
      <c r="Y24" s="337"/>
      <c r="Z24" s="337"/>
      <c r="AA24" s="337"/>
      <c r="AB24" s="337"/>
      <c r="AC24" s="337"/>
      <c r="AD24" s="337"/>
      <c r="AE24" s="337"/>
      <c r="AF24" s="337"/>
      <c r="AG24" s="337"/>
      <c r="AH24" s="338"/>
    </row>
    <row r="25" spans="1:34" ht="25.5" customHeight="1" x14ac:dyDescent="0.2">
      <c r="A25" s="618" t="s">
        <v>249</v>
      </c>
      <c r="B25" s="619"/>
      <c r="C25" s="619"/>
      <c r="D25" s="619"/>
      <c r="E25" s="619"/>
      <c r="F25" s="619"/>
      <c r="G25" s="619"/>
      <c r="H25" s="619"/>
      <c r="I25" s="619"/>
      <c r="J25" s="619"/>
      <c r="K25" s="619"/>
      <c r="L25" s="619"/>
      <c r="M25" s="619"/>
      <c r="N25" s="619"/>
      <c r="O25" s="619"/>
      <c r="P25" s="619"/>
      <c r="Q25" s="619"/>
      <c r="R25" s="619"/>
      <c r="S25" s="619"/>
      <c r="T25" s="619"/>
      <c r="U25" s="619"/>
      <c r="V25" s="619"/>
      <c r="W25" s="619"/>
      <c r="X25" s="619"/>
      <c r="Y25" s="619"/>
      <c r="Z25" s="619"/>
      <c r="AA25" s="619"/>
      <c r="AB25" s="619"/>
      <c r="AC25" s="619"/>
      <c r="AD25" s="619"/>
      <c r="AE25" s="619"/>
      <c r="AF25" s="619"/>
      <c r="AG25" s="619"/>
      <c r="AH25" s="620"/>
    </row>
    <row r="26" spans="1:34" ht="25.5" customHeight="1" x14ac:dyDescent="0.2">
      <c r="A26" s="330"/>
      <c r="B26" s="331"/>
      <c r="C26" s="331"/>
      <c r="D26" s="331"/>
      <c r="E26" s="331"/>
      <c r="F26" s="331"/>
      <c r="G26" s="331"/>
      <c r="H26" s="331"/>
      <c r="I26" s="331"/>
      <c r="J26" s="331"/>
      <c r="K26" s="331"/>
      <c r="L26" s="331"/>
      <c r="M26" s="331"/>
      <c r="N26" s="331"/>
      <c r="O26" s="331"/>
      <c r="P26" s="331"/>
      <c r="Q26" s="331"/>
      <c r="R26" s="331"/>
      <c r="S26" s="331"/>
      <c r="T26" s="331"/>
      <c r="U26" s="331"/>
      <c r="V26" s="331"/>
      <c r="W26" s="331"/>
      <c r="X26" s="331"/>
      <c r="Y26" s="331"/>
      <c r="Z26" s="331"/>
      <c r="AA26" s="331"/>
      <c r="AB26" s="331"/>
      <c r="AC26" s="331"/>
      <c r="AD26" s="331"/>
      <c r="AE26" s="331"/>
      <c r="AF26" s="331"/>
      <c r="AG26" s="331"/>
      <c r="AH26" s="332"/>
    </row>
    <row r="27" spans="1:34" ht="25.5" customHeight="1" x14ac:dyDescent="0.2">
      <c r="A27" s="333"/>
      <c r="B27" s="334"/>
      <c r="C27" s="334"/>
      <c r="D27" s="334"/>
      <c r="E27" s="334"/>
      <c r="F27" s="334"/>
      <c r="G27" s="334"/>
      <c r="H27" s="334"/>
      <c r="I27" s="334"/>
      <c r="J27" s="334"/>
      <c r="K27" s="334"/>
      <c r="L27" s="334"/>
      <c r="M27" s="334"/>
      <c r="N27" s="334"/>
      <c r="O27" s="334"/>
      <c r="P27" s="334"/>
      <c r="Q27" s="334"/>
      <c r="R27" s="334"/>
      <c r="S27" s="334"/>
      <c r="T27" s="334"/>
      <c r="U27" s="334"/>
      <c r="V27" s="334"/>
      <c r="W27" s="334"/>
      <c r="X27" s="334"/>
      <c r="Y27" s="334"/>
      <c r="Z27" s="334"/>
      <c r="AA27" s="334"/>
      <c r="AB27" s="334"/>
      <c r="AC27" s="334"/>
      <c r="AD27" s="334"/>
      <c r="AE27" s="334"/>
      <c r="AF27" s="334"/>
      <c r="AG27" s="334"/>
      <c r="AH27" s="335"/>
    </row>
    <row r="28" spans="1:34" ht="25.5" customHeight="1" x14ac:dyDescent="0.2">
      <c r="A28" s="336"/>
      <c r="B28" s="337"/>
      <c r="C28" s="337"/>
      <c r="D28" s="337"/>
      <c r="E28" s="337"/>
      <c r="F28" s="337"/>
      <c r="G28" s="337"/>
      <c r="H28" s="337"/>
      <c r="I28" s="337"/>
      <c r="J28" s="337"/>
      <c r="K28" s="337"/>
      <c r="L28" s="337"/>
      <c r="M28" s="337"/>
      <c r="N28" s="337"/>
      <c r="O28" s="337"/>
      <c r="P28" s="337"/>
      <c r="Q28" s="337"/>
      <c r="R28" s="337"/>
      <c r="S28" s="337"/>
      <c r="T28" s="337"/>
      <c r="U28" s="337"/>
      <c r="V28" s="337"/>
      <c r="W28" s="337"/>
      <c r="X28" s="337"/>
      <c r="Y28" s="337"/>
      <c r="Z28" s="337"/>
      <c r="AA28" s="337"/>
      <c r="AB28" s="337"/>
      <c r="AC28" s="337"/>
      <c r="AD28" s="337"/>
      <c r="AE28" s="337"/>
      <c r="AF28" s="337"/>
      <c r="AG28" s="337"/>
      <c r="AH28" s="338"/>
    </row>
    <row r="29" spans="1:34" ht="25.5" customHeight="1" x14ac:dyDescent="0.2">
      <c r="A29" s="618" t="s">
        <v>250</v>
      </c>
      <c r="B29" s="619"/>
      <c r="C29" s="619"/>
      <c r="D29" s="619"/>
      <c r="E29" s="619"/>
      <c r="F29" s="619"/>
      <c r="G29" s="619"/>
      <c r="H29" s="619"/>
      <c r="I29" s="619"/>
      <c r="J29" s="619"/>
      <c r="K29" s="619"/>
      <c r="L29" s="619"/>
      <c r="M29" s="619"/>
      <c r="N29" s="619"/>
      <c r="O29" s="619"/>
      <c r="P29" s="619"/>
      <c r="Q29" s="619"/>
      <c r="R29" s="619"/>
      <c r="S29" s="619"/>
      <c r="T29" s="619"/>
      <c r="U29" s="619"/>
      <c r="V29" s="619"/>
      <c r="W29" s="619"/>
      <c r="X29" s="619"/>
      <c r="Y29" s="619"/>
      <c r="Z29" s="619"/>
      <c r="AA29" s="619"/>
      <c r="AB29" s="619"/>
      <c r="AC29" s="619"/>
      <c r="AD29" s="619"/>
      <c r="AE29" s="619"/>
      <c r="AF29" s="619"/>
      <c r="AG29" s="619"/>
      <c r="AH29" s="620"/>
    </row>
    <row r="30" spans="1:34" ht="25.5" customHeight="1" x14ac:dyDescent="0.2">
      <c r="A30" s="330"/>
      <c r="B30" s="331"/>
      <c r="C30" s="331"/>
      <c r="D30" s="331"/>
      <c r="E30" s="331"/>
      <c r="F30" s="331"/>
      <c r="G30" s="331"/>
      <c r="H30" s="331"/>
      <c r="I30" s="331"/>
      <c r="J30" s="331"/>
      <c r="K30" s="331"/>
      <c r="L30" s="331"/>
      <c r="M30" s="331"/>
      <c r="N30" s="331"/>
      <c r="O30" s="331"/>
      <c r="P30" s="331"/>
      <c r="Q30" s="331"/>
      <c r="R30" s="331"/>
      <c r="S30" s="331"/>
      <c r="T30" s="331"/>
      <c r="U30" s="331"/>
      <c r="V30" s="331"/>
      <c r="W30" s="331"/>
      <c r="X30" s="331"/>
      <c r="Y30" s="331"/>
      <c r="Z30" s="331"/>
      <c r="AA30" s="331"/>
      <c r="AB30" s="331"/>
      <c r="AC30" s="331"/>
      <c r="AD30" s="331"/>
      <c r="AE30" s="331"/>
      <c r="AF30" s="331"/>
      <c r="AG30" s="331"/>
      <c r="AH30" s="332"/>
    </row>
    <row r="31" spans="1:34" ht="25.5" customHeight="1" x14ac:dyDescent="0.2">
      <c r="A31" s="333"/>
      <c r="B31" s="334"/>
      <c r="C31" s="334"/>
      <c r="D31" s="334"/>
      <c r="E31" s="334"/>
      <c r="F31" s="334"/>
      <c r="G31" s="334"/>
      <c r="H31" s="334"/>
      <c r="I31" s="334"/>
      <c r="J31" s="334"/>
      <c r="K31" s="334"/>
      <c r="L31" s="334"/>
      <c r="M31" s="334"/>
      <c r="N31" s="334"/>
      <c r="O31" s="334"/>
      <c r="P31" s="334"/>
      <c r="Q31" s="334"/>
      <c r="R31" s="334"/>
      <c r="S31" s="334"/>
      <c r="T31" s="334"/>
      <c r="U31" s="334"/>
      <c r="V31" s="334"/>
      <c r="W31" s="334"/>
      <c r="X31" s="334"/>
      <c r="Y31" s="334"/>
      <c r="Z31" s="334"/>
      <c r="AA31" s="334"/>
      <c r="AB31" s="334"/>
      <c r="AC31" s="334"/>
      <c r="AD31" s="334"/>
      <c r="AE31" s="334"/>
      <c r="AF31" s="334"/>
      <c r="AG31" s="334"/>
      <c r="AH31" s="335"/>
    </row>
    <row r="32" spans="1:34" ht="25.5" customHeight="1" x14ac:dyDescent="0.2">
      <c r="A32" s="336"/>
      <c r="B32" s="337"/>
      <c r="C32" s="337"/>
      <c r="D32" s="337"/>
      <c r="E32" s="337"/>
      <c r="F32" s="337"/>
      <c r="G32" s="337"/>
      <c r="H32" s="337"/>
      <c r="I32" s="337"/>
      <c r="J32" s="337"/>
      <c r="K32" s="337"/>
      <c r="L32" s="337"/>
      <c r="M32" s="337"/>
      <c r="N32" s="337"/>
      <c r="O32" s="337"/>
      <c r="P32" s="337"/>
      <c r="Q32" s="337"/>
      <c r="R32" s="337"/>
      <c r="S32" s="337"/>
      <c r="T32" s="337"/>
      <c r="U32" s="337"/>
      <c r="V32" s="337"/>
      <c r="W32" s="337"/>
      <c r="X32" s="337"/>
      <c r="Y32" s="337"/>
      <c r="Z32" s="337"/>
      <c r="AA32" s="337"/>
      <c r="AB32" s="337"/>
      <c r="AC32" s="337"/>
      <c r="AD32" s="337"/>
      <c r="AE32" s="337"/>
      <c r="AF32" s="337"/>
      <c r="AG32" s="337"/>
      <c r="AH32" s="338"/>
    </row>
    <row r="33" spans="1:35" ht="25.5" customHeight="1" x14ac:dyDescent="0.2">
      <c r="A33" s="302" t="s">
        <v>251</v>
      </c>
      <c r="B33" s="309"/>
      <c r="C33" s="309"/>
      <c r="D33" s="309"/>
      <c r="E33" s="309"/>
      <c r="F33" s="309"/>
      <c r="G33" s="309"/>
      <c r="H33" s="309"/>
      <c r="I33" s="309"/>
      <c r="J33" s="309"/>
      <c r="K33" s="309"/>
      <c r="L33" s="309"/>
      <c r="M33" s="309"/>
      <c r="N33" s="309"/>
      <c r="O33" s="309"/>
      <c r="P33" s="309"/>
      <c r="Q33" s="309"/>
      <c r="R33" s="309"/>
      <c r="S33" s="309"/>
      <c r="T33" s="309"/>
      <c r="U33" s="309"/>
      <c r="V33" s="309"/>
      <c r="W33" s="309"/>
      <c r="X33" s="309"/>
      <c r="Y33" s="309"/>
      <c r="Z33" s="309"/>
      <c r="AA33" s="309"/>
      <c r="AB33" s="309"/>
      <c r="AC33" s="309"/>
      <c r="AD33" s="309"/>
      <c r="AE33" s="309"/>
      <c r="AF33" s="309"/>
      <c r="AG33" s="309"/>
      <c r="AH33" s="310"/>
    </row>
    <row r="34" spans="1:35" ht="25.5" customHeight="1" x14ac:dyDescent="0.2">
      <c r="A34" s="621" t="s">
        <v>244</v>
      </c>
      <c r="B34" s="622"/>
      <c r="C34" s="622"/>
      <c r="D34" s="622"/>
      <c r="E34" s="622"/>
      <c r="F34" s="623"/>
      <c r="G34" s="369"/>
      <c r="H34" s="306"/>
      <c r="I34" s="306"/>
      <c r="J34" s="306"/>
      <c r="K34" s="306"/>
      <c r="L34" s="306"/>
      <c r="M34" s="306"/>
      <c r="N34" s="306"/>
      <c r="O34" s="306"/>
      <c r="P34" s="306"/>
      <c r="Q34" s="306"/>
      <c r="R34" s="306"/>
      <c r="S34" s="306"/>
      <c r="T34" s="306"/>
      <c r="U34" s="306"/>
      <c r="V34" s="306"/>
      <c r="W34" s="306"/>
      <c r="X34" s="306"/>
      <c r="Y34" s="306"/>
      <c r="Z34" s="306"/>
      <c r="AA34" s="306"/>
      <c r="AB34" s="306"/>
      <c r="AC34" s="306"/>
      <c r="AD34" s="306"/>
      <c r="AE34" s="306"/>
      <c r="AF34" s="306"/>
      <c r="AG34" s="306"/>
      <c r="AH34" s="307"/>
    </row>
    <row r="35" spans="1:35" ht="25.5" customHeight="1" x14ac:dyDescent="0.2">
      <c r="A35" s="624" t="s">
        <v>245</v>
      </c>
      <c r="B35" s="625"/>
      <c r="C35" s="625"/>
      <c r="D35" s="625"/>
      <c r="E35" s="625"/>
      <c r="F35" s="626"/>
      <c r="G35" s="368"/>
      <c r="H35" s="331"/>
      <c r="I35" s="331"/>
      <c r="J35" s="331"/>
      <c r="K35" s="331"/>
      <c r="L35" s="331"/>
      <c r="M35" s="331"/>
      <c r="N35" s="331"/>
      <c r="O35" s="331"/>
      <c r="P35" s="331"/>
      <c r="Q35" s="331"/>
      <c r="R35" s="331"/>
      <c r="S35" s="331"/>
      <c r="T35" s="331"/>
      <c r="U35" s="331"/>
      <c r="V35" s="331"/>
      <c r="W35" s="331"/>
      <c r="X35" s="331"/>
      <c r="Y35" s="331"/>
      <c r="Z35" s="331"/>
      <c r="AA35" s="331"/>
      <c r="AB35" s="331"/>
      <c r="AC35" s="331"/>
      <c r="AD35" s="331"/>
      <c r="AE35" s="331"/>
      <c r="AF35" s="331"/>
      <c r="AG35" s="331"/>
      <c r="AH35" s="332"/>
    </row>
    <row r="36" spans="1:35" ht="25.5" customHeight="1" x14ac:dyDescent="0.2">
      <c r="A36" s="627" t="s">
        <v>246</v>
      </c>
      <c r="B36" s="628"/>
      <c r="C36" s="628"/>
      <c r="D36" s="628"/>
      <c r="E36" s="628"/>
      <c r="F36" s="628"/>
      <c r="G36" s="628"/>
      <c r="H36" s="629"/>
      <c r="I36" s="368"/>
      <c r="J36" s="331"/>
      <c r="K36" s="331"/>
      <c r="L36" s="331"/>
      <c r="M36" s="331"/>
      <c r="N36" s="331"/>
      <c r="O36" s="331"/>
      <c r="P36" s="331"/>
      <c r="Q36" s="331"/>
      <c r="R36" s="331"/>
      <c r="S36" s="331"/>
      <c r="T36" s="331"/>
      <c r="U36" s="331"/>
      <c r="V36" s="331"/>
      <c r="W36" s="331"/>
      <c r="X36" s="331"/>
      <c r="Y36" s="331"/>
      <c r="Z36" s="331"/>
      <c r="AA36" s="331"/>
      <c r="AB36" s="331"/>
      <c r="AC36" s="331"/>
      <c r="AD36" s="331"/>
      <c r="AE36" s="331"/>
      <c r="AF36" s="331"/>
      <c r="AG36" s="331"/>
      <c r="AH36" s="332"/>
    </row>
    <row r="37" spans="1:35" ht="25.5" customHeight="1" x14ac:dyDescent="0.2">
      <c r="A37" s="630" t="s">
        <v>269</v>
      </c>
      <c r="B37" s="631"/>
      <c r="C37" s="631"/>
      <c r="D37" s="631"/>
      <c r="E37" s="631"/>
      <c r="F37" s="631"/>
      <c r="G37" s="631"/>
      <c r="H37" s="631"/>
      <c r="I37" s="631"/>
      <c r="J37" s="631"/>
      <c r="K37" s="631"/>
      <c r="L37" s="631"/>
      <c r="M37" s="631"/>
      <c r="N37" s="631"/>
      <c r="O37" s="631"/>
      <c r="P37" s="631"/>
      <c r="Q37" s="631"/>
      <c r="R37" s="631"/>
      <c r="S37" s="631"/>
      <c r="T37" s="631"/>
      <c r="U37" s="631"/>
      <c r="V37" s="631"/>
      <c r="W37" s="631"/>
      <c r="X37" s="631"/>
      <c r="Y37" s="631"/>
      <c r="Z37" s="631"/>
      <c r="AA37" s="631"/>
      <c r="AB37" s="631"/>
      <c r="AC37" s="631"/>
      <c r="AD37" s="631"/>
      <c r="AE37" s="631"/>
      <c r="AF37" s="631"/>
      <c r="AG37" s="631"/>
      <c r="AH37" s="632"/>
      <c r="AI37" s="243"/>
    </row>
    <row r="38" spans="1:35" ht="25.5" customHeight="1" x14ac:dyDescent="0.2">
      <c r="A38" s="633"/>
      <c r="B38" s="634"/>
      <c r="C38" s="634"/>
      <c r="D38" s="634"/>
      <c r="E38" s="634"/>
      <c r="F38" s="634"/>
      <c r="G38" s="634"/>
      <c r="H38" s="634"/>
      <c r="I38" s="634"/>
      <c r="J38" s="634"/>
      <c r="K38" s="634"/>
      <c r="L38" s="634"/>
      <c r="M38" s="634"/>
      <c r="N38" s="634"/>
      <c r="O38" s="634"/>
      <c r="P38" s="634"/>
      <c r="Q38" s="634"/>
      <c r="R38" s="634"/>
      <c r="S38" s="634"/>
      <c r="T38" s="634"/>
      <c r="U38" s="634"/>
      <c r="V38" s="634"/>
      <c r="W38" s="634"/>
      <c r="X38" s="634"/>
      <c r="Y38" s="634"/>
      <c r="Z38" s="634"/>
      <c r="AA38" s="634"/>
      <c r="AB38" s="634"/>
      <c r="AC38" s="634"/>
      <c r="AD38" s="634"/>
      <c r="AE38" s="634"/>
      <c r="AF38" s="634"/>
      <c r="AG38" s="634"/>
      <c r="AH38" s="635"/>
    </row>
    <row r="39" spans="1:35" ht="25.5" customHeight="1" x14ac:dyDescent="0.2">
      <c r="A39" s="336"/>
      <c r="B39" s="337"/>
      <c r="C39" s="337"/>
      <c r="D39" s="337"/>
      <c r="E39" s="337"/>
      <c r="F39" s="337"/>
      <c r="G39" s="337"/>
      <c r="H39" s="337"/>
      <c r="I39" s="337"/>
      <c r="J39" s="337"/>
      <c r="K39" s="337"/>
      <c r="L39" s="337"/>
      <c r="M39" s="337"/>
      <c r="N39" s="337"/>
      <c r="O39" s="337"/>
      <c r="P39" s="337"/>
      <c r="Q39" s="337"/>
      <c r="R39" s="337"/>
      <c r="S39" s="337"/>
      <c r="T39" s="337"/>
      <c r="U39" s="337"/>
      <c r="V39" s="337"/>
      <c r="W39" s="337"/>
      <c r="X39" s="337"/>
      <c r="Y39" s="337"/>
      <c r="Z39" s="337"/>
      <c r="AA39" s="337"/>
      <c r="AB39" s="337"/>
      <c r="AC39" s="337"/>
      <c r="AD39" s="337"/>
      <c r="AE39" s="337"/>
      <c r="AF39" s="337"/>
      <c r="AG39" s="337"/>
      <c r="AH39" s="338"/>
    </row>
    <row r="40" spans="1:35" ht="25.5" customHeight="1" x14ac:dyDescent="0.2">
      <c r="A40" s="636" t="s">
        <v>272</v>
      </c>
      <c r="B40" s="637"/>
      <c r="C40" s="637"/>
      <c r="D40" s="637"/>
      <c r="E40" s="637"/>
      <c r="F40" s="637"/>
      <c r="G40" s="637"/>
      <c r="H40" s="637"/>
      <c r="I40" s="637"/>
      <c r="J40" s="637"/>
      <c r="K40" s="637"/>
      <c r="L40" s="637"/>
      <c r="M40" s="637"/>
      <c r="N40" s="637"/>
      <c r="O40" s="637"/>
      <c r="P40" s="637"/>
      <c r="Q40" s="637"/>
      <c r="R40" s="637"/>
      <c r="S40" s="637"/>
      <c r="T40" s="637"/>
      <c r="U40" s="637"/>
      <c r="V40" s="637"/>
      <c r="W40" s="637"/>
      <c r="X40" s="637"/>
      <c r="Y40" s="637"/>
      <c r="Z40" s="637"/>
      <c r="AA40" s="637"/>
      <c r="AB40" s="637"/>
      <c r="AC40" s="637"/>
      <c r="AD40" s="637"/>
      <c r="AE40" s="637"/>
      <c r="AF40" s="637"/>
      <c r="AG40" s="637"/>
      <c r="AH40" s="638"/>
    </row>
    <row r="41" spans="1:35" ht="25.5" customHeight="1" x14ac:dyDescent="0.2">
      <c r="A41" s="333"/>
      <c r="B41" s="334"/>
      <c r="C41" s="334"/>
      <c r="D41" s="334"/>
      <c r="E41" s="334"/>
      <c r="F41" s="334"/>
      <c r="G41" s="334"/>
      <c r="H41" s="334"/>
      <c r="I41" s="334"/>
      <c r="J41" s="334"/>
      <c r="K41" s="334"/>
      <c r="L41" s="334"/>
      <c r="M41" s="334"/>
      <c r="N41" s="334"/>
      <c r="O41" s="334"/>
      <c r="P41" s="334"/>
      <c r="Q41" s="334"/>
      <c r="R41" s="334"/>
      <c r="S41" s="334"/>
      <c r="T41" s="334"/>
      <c r="U41" s="334"/>
      <c r="V41" s="334"/>
      <c r="W41" s="334"/>
      <c r="X41" s="334"/>
      <c r="Y41" s="334"/>
      <c r="Z41" s="334"/>
      <c r="AA41" s="334"/>
      <c r="AB41" s="334"/>
      <c r="AC41" s="334"/>
      <c r="AD41" s="334"/>
      <c r="AE41" s="334"/>
      <c r="AF41" s="334"/>
      <c r="AG41" s="334"/>
      <c r="AH41" s="335"/>
    </row>
    <row r="42" spans="1:35" ht="25.5" customHeight="1" x14ac:dyDescent="0.2">
      <c r="A42" s="333"/>
      <c r="B42" s="334"/>
      <c r="C42" s="334"/>
      <c r="D42" s="334"/>
      <c r="E42" s="334"/>
      <c r="F42" s="334"/>
      <c r="G42" s="334"/>
      <c r="H42" s="334"/>
      <c r="I42" s="334"/>
      <c r="J42" s="334"/>
      <c r="K42" s="334"/>
      <c r="L42" s="334"/>
      <c r="M42" s="334"/>
      <c r="N42" s="334"/>
      <c r="O42" s="334"/>
      <c r="P42" s="334"/>
      <c r="Q42" s="334"/>
      <c r="R42" s="334"/>
      <c r="S42" s="334"/>
      <c r="T42" s="334"/>
      <c r="U42" s="334"/>
      <c r="V42" s="334"/>
      <c r="W42" s="334"/>
      <c r="X42" s="334"/>
      <c r="Y42" s="334"/>
      <c r="Z42" s="334"/>
      <c r="AA42" s="334"/>
      <c r="AB42" s="334"/>
      <c r="AC42" s="334"/>
      <c r="AD42" s="334"/>
      <c r="AE42" s="334"/>
      <c r="AF42" s="334"/>
      <c r="AG42" s="334"/>
      <c r="AH42" s="335"/>
    </row>
    <row r="43" spans="1:35" ht="25.5" customHeight="1" x14ac:dyDescent="0.2">
      <c r="A43" s="336"/>
      <c r="B43" s="337"/>
      <c r="C43" s="337"/>
      <c r="D43" s="337"/>
      <c r="E43" s="337"/>
      <c r="F43" s="337"/>
      <c r="G43" s="337"/>
      <c r="H43" s="337"/>
      <c r="I43" s="337"/>
      <c r="J43" s="337"/>
      <c r="K43" s="337"/>
      <c r="L43" s="337"/>
      <c r="M43" s="337"/>
      <c r="N43" s="337"/>
      <c r="O43" s="337"/>
      <c r="P43" s="337"/>
      <c r="Q43" s="337"/>
      <c r="R43" s="337"/>
      <c r="S43" s="337"/>
      <c r="T43" s="337"/>
      <c r="U43" s="337"/>
      <c r="V43" s="337"/>
      <c r="W43" s="337"/>
      <c r="X43" s="337"/>
      <c r="Y43" s="337"/>
      <c r="Z43" s="337"/>
      <c r="AA43" s="337"/>
      <c r="AB43" s="337"/>
      <c r="AC43" s="337"/>
      <c r="AD43" s="337"/>
      <c r="AE43" s="337"/>
      <c r="AF43" s="337"/>
      <c r="AG43" s="337"/>
      <c r="AH43" s="338"/>
    </row>
    <row r="44" spans="1:35" ht="25.5" customHeight="1" x14ac:dyDescent="0.2">
      <c r="A44" s="618" t="s">
        <v>270</v>
      </c>
      <c r="B44" s="619"/>
      <c r="C44" s="619"/>
      <c r="D44" s="619"/>
      <c r="E44" s="619"/>
      <c r="F44" s="619"/>
      <c r="G44" s="619"/>
      <c r="H44" s="619"/>
      <c r="I44" s="619"/>
      <c r="J44" s="619"/>
      <c r="K44" s="619"/>
      <c r="L44" s="619"/>
      <c r="M44" s="619"/>
      <c r="N44" s="619"/>
      <c r="O44" s="619"/>
      <c r="P44" s="619"/>
      <c r="Q44" s="619"/>
      <c r="R44" s="619"/>
      <c r="S44" s="619"/>
      <c r="T44" s="619"/>
      <c r="U44" s="619"/>
      <c r="V44" s="619"/>
      <c r="W44" s="619"/>
      <c r="X44" s="619"/>
      <c r="Y44" s="619"/>
      <c r="Z44" s="619"/>
      <c r="AA44" s="619"/>
      <c r="AB44" s="619"/>
      <c r="AC44" s="619"/>
      <c r="AD44" s="619"/>
      <c r="AE44" s="619"/>
      <c r="AF44" s="619"/>
      <c r="AG44" s="619"/>
      <c r="AH44" s="620"/>
    </row>
    <row r="45" spans="1:35" ht="25.5" customHeight="1" x14ac:dyDescent="0.2">
      <c r="A45" s="330"/>
      <c r="B45" s="331"/>
      <c r="C45" s="331"/>
      <c r="D45" s="331"/>
      <c r="E45" s="331"/>
      <c r="F45" s="331"/>
      <c r="G45" s="331"/>
      <c r="H45" s="331"/>
      <c r="I45" s="331"/>
      <c r="J45" s="331"/>
      <c r="K45" s="331"/>
      <c r="L45" s="331"/>
      <c r="M45" s="331"/>
      <c r="N45" s="331"/>
      <c r="O45" s="331"/>
      <c r="P45" s="331"/>
      <c r="Q45" s="331"/>
      <c r="R45" s="331"/>
      <c r="S45" s="331"/>
      <c r="T45" s="331"/>
      <c r="U45" s="331"/>
      <c r="V45" s="331"/>
      <c r="W45" s="331"/>
      <c r="X45" s="331"/>
      <c r="Y45" s="331"/>
      <c r="Z45" s="331"/>
      <c r="AA45" s="331"/>
      <c r="AB45" s="331"/>
      <c r="AC45" s="331"/>
      <c r="AD45" s="331"/>
      <c r="AE45" s="331"/>
      <c r="AF45" s="331"/>
      <c r="AG45" s="331"/>
      <c r="AH45" s="332"/>
    </row>
    <row r="46" spans="1:35" ht="25.5" customHeight="1" x14ac:dyDescent="0.2">
      <c r="A46" s="333"/>
      <c r="B46" s="334"/>
      <c r="C46" s="334"/>
      <c r="D46" s="334"/>
      <c r="E46" s="334"/>
      <c r="F46" s="334"/>
      <c r="G46" s="334"/>
      <c r="H46" s="334"/>
      <c r="I46" s="334"/>
      <c r="J46" s="334"/>
      <c r="K46" s="334"/>
      <c r="L46" s="334"/>
      <c r="M46" s="334"/>
      <c r="N46" s="334"/>
      <c r="O46" s="334"/>
      <c r="P46" s="334"/>
      <c r="Q46" s="334"/>
      <c r="R46" s="334"/>
      <c r="S46" s="334"/>
      <c r="T46" s="334"/>
      <c r="U46" s="334"/>
      <c r="V46" s="334"/>
      <c r="W46" s="334"/>
      <c r="X46" s="334"/>
      <c r="Y46" s="334"/>
      <c r="Z46" s="334"/>
      <c r="AA46" s="334"/>
      <c r="AB46" s="334"/>
      <c r="AC46" s="334"/>
      <c r="AD46" s="334"/>
      <c r="AE46" s="334"/>
      <c r="AF46" s="334"/>
      <c r="AG46" s="334"/>
      <c r="AH46" s="335"/>
    </row>
    <row r="47" spans="1:35" ht="25.5" customHeight="1" x14ac:dyDescent="0.2">
      <c r="A47" s="336"/>
      <c r="B47" s="337"/>
      <c r="C47" s="337"/>
      <c r="D47" s="337"/>
      <c r="E47" s="337"/>
      <c r="F47" s="337"/>
      <c r="G47" s="337"/>
      <c r="H47" s="337"/>
      <c r="I47" s="337"/>
      <c r="J47" s="337"/>
      <c r="K47" s="337"/>
      <c r="L47" s="337"/>
      <c r="M47" s="337"/>
      <c r="N47" s="337"/>
      <c r="O47" s="337"/>
      <c r="P47" s="337"/>
      <c r="Q47" s="337"/>
      <c r="R47" s="337"/>
      <c r="S47" s="337"/>
      <c r="T47" s="337"/>
      <c r="U47" s="337"/>
      <c r="V47" s="337"/>
      <c r="W47" s="337"/>
      <c r="X47" s="337"/>
      <c r="Y47" s="337"/>
      <c r="Z47" s="337"/>
      <c r="AA47" s="337"/>
      <c r="AB47" s="337"/>
      <c r="AC47" s="337"/>
      <c r="AD47" s="337"/>
      <c r="AE47" s="337"/>
      <c r="AF47" s="337"/>
      <c r="AG47" s="337"/>
      <c r="AH47" s="338"/>
    </row>
    <row r="48" spans="1:35" ht="25.5" customHeight="1" x14ac:dyDescent="0.2">
      <c r="A48" s="618" t="s">
        <v>271</v>
      </c>
      <c r="B48" s="619"/>
      <c r="C48" s="619"/>
      <c r="D48" s="619"/>
      <c r="E48" s="619"/>
      <c r="F48" s="619"/>
      <c r="G48" s="619"/>
      <c r="H48" s="619"/>
      <c r="I48" s="619"/>
      <c r="J48" s="619"/>
      <c r="K48" s="619"/>
      <c r="L48" s="619"/>
      <c r="M48" s="619"/>
      <c r="N48" s="619"/>
      <c r="O48" s="619"/>
      <c r="P48" s="619"/>
      <c r="Q48" s="619"/>
      <c r="R48" s="619"/>
      <c r="S48" s="619"/>
      <c r="T48" s="619"/>
      <c r="U48" s="619"/>
      <c r="V48" s="619"/>
      <c r="W48" s="619"/>
      <c r="X48" s="619"/>
      <c r="Y48" s="619"/>
      <c r="Z48" s="619"/>
      <c r="AA48" s="619"/>
      <c r="AB48" s="619"/>
      <c r="AC48" s="619"/>
      <c r="AD48" s="619"/>
      <c r="AE48" s="619"/>
      <c r="AF48" s="619"/>
      <c r="AG48" s="619"/>
      <c r="AH48" s="620"/>
    </row>
    <row r="49" spans="1:35" ht="25.5" customHeight="1" x14ac:dyDescent="0.2">
      <c r="A49" s="330"/>
      <c r="B49" s="331"/>
      <c r="C49" s="331"/>
      <c r="D49" s="331"/>
      <c r="E49" s="331"/>
      <c r="F49" s="331"/>
      <c r="G49" s="331"/>
      <c r="H49" s="331"/>
      <c r="I49" s="331"/>
      <c r="J49" s="331"/>
      <c r="K49" s="331"/>
      <c r="L49" s="331"/>
      <c r="M49" s="331"/>
      <c r="N49" s="331"/>
      <c r="O49" s="331"/>
      <c r="P49" s="331"/>
      <c r="Q49" s="331"/>
      <c r="R49" s="331"/>
      <c r="S49" s="331"/>
      <c r="T49" s="331"/>
      <c r="U49" s="331"/>
      <c r="V49" s="331"/>
      <c r="W49" s="331"/>
      <c r="X49" s="331"/>
      <c r="Y49" s="331"/>
      <c r="Z49" s="331"/>
      <c r="AA49" s="331"/>
      <c r="AB49" s="331"/>
      <c r="AC49" s="331"/>
      <c r="AD49" s="331"/>
      <c r="AE49" s="331"/>
      <c r="AF49" s="331"/>
      <c r="AG49" s="331"/>
      <c r="AH49" s="332"/>
    </row>
    <row r="50" spans="1:35" ht="25.5" customHeight="1" x14ac:dyDescent="0.2">
      <c r="A50" s="333"/>
      <c r="B50" s="334"/>
      <c r="C50" s="334"/>
      <c r="D50" s="334"/>
      <c r="E50" s="334"/>
      <c r="F50" s="334"/>
      <c r="G50" s="334"/>
      <c r="H50" s="334"/>
      <c r="I50" s="334"/>
      <c r="J50" s="334"/>
      <c r="K50" s="334"/>
      <c r="L50" s="334"/>
      <c r="M50" s="334"/>
      <c r="N50" s="334"/>
      <c r="O50" s="334"/>
      <c r="P50" s="334"/>
      <c r="Q50" s="334"/>
      <c r="R50" s="334"/>
      <c r="S50" s="334"/>
      <c r="T50" s="334"/>
      <c r="U50" s="334"/>
      <c r="V50" s="334"/>
      <c r="W50" s="334"/>
      <c r="X50" s="334"/>
      <c r="Y50" s="334"/>
      <c r="Z50" s="334"/>
      <c r="AA50" s="334"/>
      <c r="AB50" s="334"/>
      <c r="AC50" s="334"/>
      <c r="AD50" s="334"/>
      <c r="AE50" s="334"/>
      <c r="AF50" s="334"/>
      <c r="AG50" s="334"/>
      <c r="AH50" s="335"/>
    </row>
    <row r="51" spans="1:35" ht="25.5" customHeight="1" x14ac:dyDescent="0.2">
      <c r="A51" s="336"/>
      <c r="B51" s="337"/>
      <c r="C51" s="337"/>
      <c r="D51" s="337"/>
      <c r="E51" s="337"/>
      <c r="F51" s="337"/>
      <c r="G51" s="337"/>
      <c r="H51" s="337"/>
      <c r="I51" s="337"/>
      <c r="J51" s="337"/>
      <c r="K51" s="337"/>
      <c r="L51" s="337"/>
      <c r="M51" s="337"/>
      <c r="N51" s="337"/>
      <c r="O51" s="337"/>
      <c r="P51" s="337"/>
      <c r="Q51" s="337"/>
      <c r="R51" s="337"/>
      <c r="S51" s="337"/>
      <c r="T51" s="337"/>
      <c r="U51" s="337"/>
      <c r="V51" s="337"/>
      <c r="W51" s="337"/>
      <c r="X51" s="337"/>
      <c r="Y51" s="337"/>
      <c r="Z51" s="337"/>
      <c r="AA51" s="337"/>
      <c r="AB51" s="337"/>
      <c r="AC51" s="337"/>
      <c r="AD51" s="337"/>
      <c r="AE51" s="337"/>
      <c r="AF51" s="337"/>
      <c r="AG51" s="337"/>
      <c r="AH51" s="338"/>
    </row>
    <row r="52" spans="1:35" ht="25.5" customHeight="1" x14ac:dyDescent="0.2">
      <c r="A52" s="618" t="s">
        <v>273</v>
      </c>
      <c r="B52" s="619"/>
      <c r="C52" s="619"/>
      <c r="D52" s="619"/>
      <c r="E52" s="619"/>
      <c r="F52" s="619"/>
      <c r="G52" s="619"/>
      <c r="H52" s="619"/>
      <c r="I52" s="619"/>
      <c r="J52" s="619"/>
      <c r="K52" s="619"/>
      <c r="L52" s="619"/>
      <c r="M52" s="619"/>
      <c r="N52" s="619"/>
      <c r="O52" s="619"/>
      <c r="P52" s="619"/>
      <c r="Q52" s="619"/>
      <c r="R52" s="619"/>
      <c r="S52" s="619"/>
      <c r="T52" s="619"/>
      <c r="U52" s="619"/>
      <c r="V52" s="619"/>
      <c r="W52" s="619"/>
      <c r="X52" s="619"/>
      <c r="Y52" s="619"/>
      <c r="Z52" s="619"/>
      <c r="AA52" s="619"/>
      <c r="AB52" s="619"/>
      <c r="AC52" s="619"/>
      <c r="AD52" s="619"/>
      <c r="AE52" s="619"/>
      <c r="AF52" s="619"/>
      <c r="AG52" s="619"/>
      <c r="AH52" s="620"/>
      <c r="AI52" s="233" t="s">
        <v>247</v>
      </c>
    </row>
    <row r="53" spans="1:35" ht="25.5" customHeight="1" x14ac:dyDescent="0.2">
      <c r="A53" s="330"/>
      <c r="B53" s="331"/>
      <c r="C53" s="331"/>
      <c r="D53" s="331"/>
      <c r="E53" s="331"/>
      <c r="F53" s="331"/>
      <c r="G53" s="331"/>
      <c r="H53" s="331"/>
      <c r="I53" s="331"/>
      <c r="J53" s="331"/>
      <c r="K53" s="331"/>
      <c r="L53" s="331"/>
      <c r="M53" s="331"/>
      <c r="N53" s="331"/>
      <c r="O53" s="331"/>
      <c r="P53" s="331"/>
      <c r="Q53" s="331"/>
      <c r="R53" s="331"/>
      <c r="S53" s="331"/>
      <c r="T53" s="331"/>
      <c r="U53" s="331"/>
      <c r="V53" s="331"/>
      <c r="W53" s="331"/>
      <c r="X53" s="331"/>
      <c r="Y53" s="331"/>
      <c r="Z53" s="331"/>
      <c r="AA53" s="331"/>
      <c r="AB53" s="331"/>
      <c r="AC53" s="331"/>
      <c r="AD53" s="331"/>
      <c r="AE53" s="331"/>
      <c r="AF53" s="331"/>
      <c r="AG53" s="331"/>
      <c r="AH53" s="332"/>
    </row>
    <row r="54" spans="1:35" ht="25.5" customHeight="1" x14ac:dyDescent="0.2">
      <c r="A54" s="333"/>
      <c r="B54" s="334"/>
      <c r="C54" s="334"/>
      <c r="D54" s="334"/>
      <c r="E54" s="334"/>
      <c r="F54" s="334"/>
      <c r="G54" s="334"/>
      <c r="H54" s="334"/>
      <c r="I54" s="334"/>
      <c r="J54" s="334"/>
      <c r="K54" s="334"/>
      <c r="L54" s="334"/>
      <c r="M54" s="334"/>
      <c r="N54" s="334"/>
      <c r="O54" s="334"/>
      <c r="P54" s="334"/>
      <c r="Q54" s="334"/>
      <c r="R54" s="334"/>
      <c r="S54" s="334"/>
      <c r="T54" s="334"/>
      <c r="U54" s="334"/>
      <c r="V54" s="334"/>
      <c r="W54" s="334"/>
      <c r="X54" s="334"/>
      <c r="Y54" s="334"/>
      <c r="Z54" s="334"/>
      <c r="AA54" s="334"/>
      <c r="AB54" s="334"/>
      <c r="AC54" s="334"/>
      <c r="AD54" s="334"/>
      <c r="AE54" s="334"/>
      <c r="AF54" s="334"/>
      <c r="AG54" s="334"/>
      <c r="AH54" s="335"/>
    </row>
    <row r="55" spans="1:35" ht="25.5" customHeight="1" x14ac:dyDescent="0.2">
      <c r="A55" s="336"/>
      <c r="B55" s="337"/>
      <c r="C55" s="337"/>
      <c r="D55" s="337"/>
      <c r="E55" s="337"/>
      <c r="F55" s="337"/>
      <c r="G55" s="337"/>
      <c r="H55" s="337"/>
      <c r="I55" s="337"/>
      <c r="J55" s="337"/>
      <c r="K55" s="337"/>
      <c r="L55" s="337"/>
      <c r="M55" s="337"/>
      <c r="N55" s="337"/>
      <c r="O55" s="337"/>
      <c r="P55" s="337"/>
      <c r="Q55" s="337"/>
      <c r="R55" s="337"/>
      <c r="S55" s="337"/>
      <c r="T55" s="337"/>
      <c r="U55" s="337"/>
      <c r="V55" s="337"/>
      <c r="W55" s="337"/>
      <c r="X55" s="337"/>
      <c r="Y55" s="337"/>
      <c r="Z55" s="337"/>
      <c r="AA55" s="337"/>
      <c r="AB55" s="337"/>
      <c r="AC55" s="337"/>
      <c r="AD55" s="337"/>
      <c r="AE55" s="337"/>
      <c r="AF55" s="337"/>
      <c r="AG55" s="337"/>
      <c r="AH55" s="338"/>
    </row>
    <row r="56" spans="1:35" ht="25.5" customHeight="1" x14ac:dyDescent="0.2">
      <c r="A56" s="639" t="s">
        <v>252</v>
      </c>
      <c r="B56" s="619"/>
      <c r="C56" s="619"/>
      <c r="D56" s="619"/>
      <c r="E56" s="619"/>
      <c r="F56" s="619"/>
      <c r="G56" s="619"/>
      <c r="H56" s="619"/>
      <c r="I56" s="619"/>
      <c r="J56" s="619"/>
      <c r="K56" s="619"/>
      <c r="L56" s="619"/>
      <c r="M56" s="619"/>
      <c r="N56" s="619"/>
      <c r="O56" s="619"/>
      <c r="P56" s="619"/>
      <c r="Q56" s="619"/>
      <c r="R56" s="619"/>
      <c r="S56" s="619"/>
      <c r="T56" s="619"/>
      <c r="U56" s="619"/>
      <c r="V56" s="619"/>
      <c r="W56" s="619"/>
      <c r="X56" s="619"/>
      <c r="Y56" s="619"/>
      <c r="Z56" s="619"/>
      <c r="AA56" s="619"/>
      <c r="AB56" s="619"/>
      <c r="AC56" s="619"/>
      <c r="AD56" s="619"/>
      <c r="AE56" s="619"/>
      <c r="AF56" s="619"/>
      <c r="AG56" s="619"/>
      <c r="AH56" s="620"/>
    </row>
    <row r="57" spans="1:35" ht="25.5" customHeight="1" x14ac:dyDescent="0.2">
      <c r="A57" s="330"/>
      <c r="B57" s="331"/>
      <c r="C57" s="331"/>
      <c r="D57" s="331"/>
      <c r="E57" s="331"/>
      <c r="F57" s="331"/>
      <c r="G57" s="331"/>
      <c r="H57" s="331"/>
      <c r="I57" s="331"/>
      <c r="J57" s="331"/>
      <c r="K57" s="331"/>
      <c r="L57" s="331"/>
      <c r="M57" s="331"/>
      <c r="N57" s="331"/>
      <c r="O57" s="331"/>
      <c r="P57" s="331"/>
      <c r="Q57" s="331"/>
      <c r="R57" s="331"/>
      <c r="S57" s="331"/>
      <c r="T57" s="331"/>
      <c r="U57" s="331"/>
      <c r="V57" s="331"/>
      <c r="W57" s="331"/>
      <c r="X57" s="331"/>
      <c r="Y57" s="331"/>
      <c r="Z57" s="331"/>
      <c r="AA57" s="331"/>
      <c r="AB57" s="331"/>
      <c r="AC57" s="331"/>
      <c r="AD57" s="331"/>
      <c r="AE57" s="331"/>
      <c r="AF57" s="331"/>
      <c r="AG57" s="331"/>
      <c r="AH57" s="332"/>
    </row>
    <row r="58" spans="1:35" ht="25.5" customHeight="1" x14ac:dyDescent="0.2">
      <c r="A58" s="333"/>
      <c r="B58" s="334"/>
      <c r="C58" s="334"/>
      <c r="D58" s="334"/>
      <c r="E58" s="334"/>
      <c r="F58" s="334"/>
      <c r="G58" s="334"/>
      <c r="H58" s="334"/>
      <c r="I58" s="334"/>
      <c r="J58" s="334"/>
      <c r="K58" s="334"/>
      <c r="L58" s="334"/>
      <c r="M58" s="334"/>
      <c r="N58" s="334"/>
      <c r="O58" s="334"/>
      <c r="P58" s="334"/>
      <c r="Q58" s="334"/>
      <c r="R58" s="334"/>
      <c r="S58" s="334"/>
      <c r="T58" s="334"/>
      <c r="U58" s="334"/>
      <c r="V58" s="334"/>
      <c r="W58" s="334"/>
      <c r="X58" s="334"/>
      <c r="Y58" s="334"/>
      <c r="Z58" s="334"/>
      <c r="AA58" s="334"/>
      <c r="AB58" s="334"/>
      <c r="AC58" s="334"/>
      <c r="AD58" s="334"/>
      <c r="AE58" s="334"/>
      <c r="AF58" s="334"/>
      <c r="AG58" s="334"/>
      <c r="AH58" s="335"/>
    </row>
    <row r="59" spans="1:35" ht="25.5" customHeight="1" x14ac:dyDescent="0.2">
      <c r="A59" s="336"/>
      <c r="B59" s="337"/>
      <c r="C59" s="337"/>
      <c r="D59" s="337"/>
      <c r="E59" s="337"/>
      <c r="F59" s="337"/>
      <c r="G59" s="337"/>
      <c r="H59" s="337"/>
      <c r="I59" s="337"/>
      <c r="J59" s="337"/>
      <c r="K59" s="337"/>
      <c r="L59" s="337"/>
      <c r="M59" s="337"/>
      <c r="N59" s="337"/>
      <c r="O59" s="337"/>
      <c r="P59" s="337"/>
      <c r="Q59" s="337"/>
      <c r="R59" s="337"/>
      <c r="S59" s="337"/>
      <c r="T59" s="337"/>
      <c r="U59" s="337"/>
      <c r="V59" s="337"/>
      <c r="W59" s="337"/>
      <c r="X59" s="337"/>
      <c r="Y59" s="337"/>
      <c r="Z59" s="337"/>
      <c r="AA59" s="337"/>
      <c r="AB59" s="337"/>
      <c r="AC59" s="337"/>
      <c r="AD59" s="337"/>
      <c r="AE59" s="337"/>
      <c r="AF59" s="337"/>
      <c r="AG59" s="337"/>
      <c r="AH59" s="338"/>
    </row>
    <row r="60" spans="1:35" ht="25.5" customHeight="1" x14ac:dyDescent="0.2">
      <c r="A60" s="639" t="s">
        <v>253</v>
      </c>
      <c r="B60" s="619"/>
      <c r="C60" s="619"/>
      <c r="D60" s="619"/>
      <c r="E60" s="619"/>
      <c r="F60" s="619"/>
      <c r="G60" s="619"/>
      <c r="H60" s="619"/>
      <c r="I60" s="619"/>
      <c r="J60" s="619"/>
      <c r="K60" s="619"/>
      <c r="L60" s="619"/>
      <c r="M60" s="619"/>
      <c r="N60" s="619"/>
      <c r="O60" s="619"/>
      <c r="P60" s="619"/>
      <c r="Q60" s="619"/>
      <c r="R60" s="619"/>
      <c r="S60" s="619"/>
      <c r="T60" s="619"/>
      <c r="U60" s="619"/>
      <c r="V60" s="619"/>
      <c r="W60" s="619"/>
      <c r="X60" s="619"/>
      <c r="Y60" s="619"/>
      <c r="Z60" s="619"/>
      <c r="AA60" s="619"/>
      <c r="AB60" s="619"/>
      <c r="AC60" s="619"/>
      <c r="AD60" s="619"/>
      <c r="AE60" s="619"/>
      <c r="AF60" s="619"/>
      <c r="AG60" s="619"/>
      <c r="AH60" s="620"/>
    </row>
    <row r="61" spans="1:35" ht="15.75" customHeight="1" x14ac:dyDescent="0.2">
      <c r="A61" s="640" t="s">
        <v>248</v>
      </c>
      <c r="B61" s="641"/>
      <c r="C61" s="641"/>
      <c r="D61" s="641"/>
      <c r="E61" s="641"/>
      <c r="F61" s="641"/>
      <c r="G61" s="641"/>
      <c r="H61" s="641"/>
      <c r="I61" s="641"/>
      <c r="J61" s="641"/>
      <c r="K61" s="641"/>
      <c r="L61" s="641"/>
      <c r="M61" s="641"/>
      <c r="N61" s="641"/>
      <c r="O61" s="641"/>
      <c r="P61" s="641"/>
      <c r="Q61" s="641"/>
      <c r="R61" s="641"/>
      <c r="S61" s="641"/>
      <c r="T61" s="641"/>
      <c r="U61" s="641"/>
      <c r="V61" s="641"/>
      <c r="W61" s="641"/>
      <c r="X61" s="641"/>
      <c r="Y61" s="641"/>
      <c r="Z61" s="641"/>
      <c r="AA61" s="641"/>
      <c r="AB61" s="641"/>
      <c r="AC61" s="641"/>
      <c r="AD61" s="641"/>
      <c r="AE61" s="641"/>
      <c r="AF61" s="641"/>
      <c r="AG61" s="641"/>
      <c r="AH61" s="642"/>
    </row>
    <row r="62" spans="1:35" ht="25.5" customHeight="1" x14ac:dyDescent="0.2">
      <c r="A62" s="333"/>
      <c r="B62" s="334"/>
      <c r="C62" s="334"/>
      <c r="D62" s="334"/>
      <c r="E62" s="334"/>
      <c r="F62" s="334"/>
      <c r="G62" s="334"/>
      <c r="H62" s="334"/>
      <c r="I62" s="334"/>
      <c r="J62" s="334"/>
      <c r="K62" s="334"/>
      <c r="L62" s="334"/>
      <c r="M62" s="334"/>
      <c r="N62" s="334"/>
      <c r="O62" s="334"/>
      <c r="P62" s="334"/>
      <c r="Q62" s="334"/>
      <c r="R62" s="334"/>
      <c r="S62" s="334"/>
      <c r="T62" s="334"/>
      <c r="U62" s="334"/>
      <c r="V62" s="334"/>
      <c r="W62" s="334"/>
      <c r="X62" s="334"/>
      <c r="Y62" s="334"/>
      <c r="Z62" s="334"/>
      <c r="AA62" s="334"/>
      <c r="AB62" s="334"/>
      <c r="AC62" s="334"/>
      <c r="AD62" s="334"/>
      <c r="AE62" s="334"/>
      <c r="AF62" s="334"/>
      <c r="AG62" s="334"/>
      <c r="AH62" s="335"/>
    </row>
    <row r="63" spans="1:35" ht="25.5" customHeight="1" thickBot="1" x14ac:dyDescent="0.25">
      <c r="A63" s="643"/>
      <c r="B63" s="644"/>
      <c r="C63" s="644"/>
      <c r="D63" s="644"/>
      <c r="E63" s="644"/>
      <c r="F63" s="644"/>
      <c r="G63" s="644"/>
      <c r="H63" s="644"/>
      <c r="I63" s="644"/>
      <c r="J63" s="644"/>
      <c r="K63" s="644"/>
      <c r="L63" s="644"/>
      <c r="M63" s="644"/>
      <c r="N63" s="644"/>
      <c r="O63" s="644"/>
      <c r="P63" s="644"/>
      <c r="Q63" s="644"/>
      <c r="R63" s="644"/>
      <c r="S63" s="644"/>
      <c r="T63" s="644"/>
      <c r="U63" s="644"/>
      <c r="V63" s="644"/>
      <c r="W63" s="644"/>
      <c r="X63" s="644"/>
      <c r="Y63" s="644"/>
      <c r="Z63" s="644"/>
      <c r="AA63" s="644"/>
      <c r="AB63" s="644"/>
      <c r="AC63" s="644"/>
      <c r="AD63" s="644"/>
      <c r="AE63" s="644"/>
      <c r="AF63" s="644"/>
      <c r="AG63" s="644"/>
      <c r="AH63" s="645"/>
    </row>
  </sheetData>
  <mergeCells count="57">
    <mergeCell ref="A61:AH61"/>
    <mergeCell ref="A62:AH63"/>
    <mergeCell ref="G34:AH34"/>
    <mergeCell ref="A38:AH39"/>
    <mergeCell ref="A48:AH48"/>
    <mergeCell ref="A60:AH60"/>
    <mergeCell ref="A56:AH56"/>
    <mergeCell ref="A52:AH52"/>
    <mergeCell ref="A49:AH51"/>
    <mergeCell ref="A53:AH55"/>
    <mergeCell ref="A57:AH59"/>
    <mergeCell ref="A21:AH24"/>
    <mergeCell ref="A26:AH28"/>
    <mergeCell ref="A30:AH32"/>
    <mergeCell ref="A41:AH43"/>
    <mergeCell ref="A45:AH47"/>
    <mergeCell ref="A25:AH25"/>
    <mergeCell ref="A29:AH29"/>
    <mergeCell ref="A33:AH33"/>
    <mergeCell ref="A44:AH44"/>
    <mergeCell ref="A34:F34"/>
    <mergeCell ref="A35:F35"/>
    <mergeCell ref="A36:H36"/>
    <mergeCell ref="A37:AH37"/>
    <mergeCell ref="A40:AH40"/>
    <mergeCell ref="I36:AH36"/>
    <mergeCell ref="G35:AH35"/>
    <mergeCell ref="A1:AH1"/>
    <mergeCell ref="A2:AH2"/>
    <mergeCell ref="M4:R4"/>
    <mergeCell ref="S4:AH4"/>
    <mergeCell ref="M5:R5"/>
    <mergeCell ref="S5:AH5"/>
    <mergeCell ref="M6:R6"/>
    <mergeCell ref="S6:AH6"/>
    <mergeCell ref="M7:R7"/>
    <mergeCell ref="S7:AH7"/>
    <mergeCell ref="Q8:R8"/>
    <mergeCell ref="S8:T8"/>
    <mergeCell ref="V8:W8"/>
    <mergeCell ref="A9:K10"/>
    <mergeCell ref="M9:AH9"/>
    <mergeCell ref="M10:O10"/>
    <mergeCell ref="P10:W10"/>
    <mergeCell ref="X10:Z10"/>
    <mergeCell ref="AA10:AH10"/>
    <mergeCell ref="A14:G14"/>
    <mergeCell ref="H14:AH14"/>
    <mergeCell ref="A15:AH15"/>
    <mergeCell ref="A20:AH20"/>
    <mergeCell ref="A11:D12"/>
    <mergeCell ref="E11:K12"/>
    <mergeCell ref="M11:O11"/>
    <mergeCell ref="P11:AH11"/>
    <mergeCell ref="A13:G13"/>
    <mergeCell ref="H13:AH13"/>
    <mergeCell ref="A16:AH19"/>
  </mergeCells>
  <phoneticPr fontId="5"/>
  <dataValidations count="2">
    <dataValidation imeMode="hiragana" allowBlank="1" showInputMessage="1" showErrorMessage="1" sqref="M9:AH9 H13:AH14 T4:AH4 S4:S7 A40:A41 A16:A17 A21:A22 A26 A53 A57 A45 A49 A61:A62 A34:A37 G34:G36 A30 H36:I36 A38" xr:uid="{00000000-0002-0000-0300-000000000000}"/>
    <dataValidation imeMode="disabled" allowBlank="1" showInputMessage="1" showErrorMessage="1" sqref="V8 S8 P11:AH11 P10:W10 AA10:AH10" xr:uid="{00000000-0002-0000-0300-000001000000}"/>
  </dataValidations>
  <pageMargins left="0.59055118110236227" right="0.59055118110236227" top="0.78740157480314965" bottom="0.78740157480314965" header="0.31496062992125984" footer="0.31496062992125984"/>
  <pageSetup paperSize="9"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FF0000"/>
    <pageSetUpPr fitToPage="1"/>
  </sheetPr>
  <dimension ref="A1:BP181"/>
  <sheetViews>
    <sheetView showGridLines="0" view="pageBreakPreview" topLeftCell="A19" zoomScale="80" zoomScaleNormal="100" zoomScaleSheetLayoutView="80" workbookViewId="0">
      <selection activeCell="T35" sqref="T35:AH37"/>
    </sheetView>
  </sheetViews>
  <sheetFormatPr defaultColWidth="9" defaultRowHeight="13.2" x14ac:dyDescent="0.2"/>
  <cols>
    <col min="1" max="39" width="2.6640625" style="108" customWidth="1"/>
    <col min="40" max="40" width="2" style="108" customWidth="1"/>
    <col min="41" max="53" width="2.6640625" style="108" customWidth="1"/>
    <col min="54" max="55" width="7.6640625" style="108" hidden="1" customWidth="1"/>
    <col min="56" max="56" width="6.6640625" style="108" hidden="1" customWidth="1"/>
    <col min="57" max="61" width="0" style="108" hidden="1" customWidth="1"/>
    <col min="62" max="62" width="9.109375" style="108" hidden="1" customWidth="1"/>
    <col min="63" max="64" width="0" style="108" hidden="1" customWidth="1"/>
    <col min="65" max="16384" width="9" style="108"/>
  </cols>
  <sheetData>
    <row r="1" spans="1:68" x14ac:dyDescent="0.2">
      <c r="A1" s="465" t="s">
        <v>98</v>
      </c>
      <c r="B1" s="465"/>
      <c r="C1" s="465"/>
      <c r="D1" s="465"/>
      <c r="E1" s="465"/>
      <c r="F1" s="465"/>
      <c r="G1" s="465"/>
      <c r="H1" s="465"/>
      <c r="I1" s="465"/>
      <c r="J1" s="465"/>
      <c r="K1" s="465"/>
      <c r="L1" s="465"/>
      <c r="M1" s="465"/>
      <c r="N1" s="465"/>
      <c r="O1" s="465"/>
      <c r="P1" s="465"/>
      <c r="Q1" s="465"/>
      <c r="R1" s="465"/>
      <c r="S1" s="465"/>
      <c r="T1" s="465"/>
      <c r="U1" s="465"/>
      <c r="W1" s="467" t="s">
        <v>99</v>
      </c>
      <c r="X1" s="468"/>
      <c r="Y1" s="468"/>
      <c r="Z1" s="468"/>
      <c r="AA1" s="468" t="s">
        <v>107</v>
      </c>
      <c r="AB1" s="468"/>
      <c r="AC1" s="468"/>
      <c r="AD1" s="468"/>
      <c r="AE1" s="468"/>
      <c r="AF1" s="468"/>
      <c r="AG1" s="468"/>
      <c r="AH1" s="471"/>
      <c r="BE1" s="108" t="s">
        <v>115</v>
      </c>
      <c r="BF1" s="108" t="s">
        <v>203</v>
      </c>
      <c r="BG1" s="108" t="s">
        <v>117</v>
      </c>
      <c r="BH1" s="108" t="s">
        <v>118</v>
      </c>
      <c r="BI1" s="108" t="s">
        <v>119</v>
      </c>
      <c r="BJ1" s="108" t="s">
        <v>112</v>
      </c>
      <c r="BK1" s="108" t="s">
        <v>120</v>
      </c>
      <c r="BL1" s="109"/>
      <c r="BM1" s="109"/>
      <c r="BN1" s="109"/>
      <c r="BO1" s="109"/>
      <c r="BP1" s="109"/>
    </row>
    <row r="2" spans="1:68" ht="13.8" thickBot="1" x14ac:dyDescent="0.25">
      <c r="A2" s="466"/>
      <c r="B2" s="466"/>
      <c r="C2" s="466"/>
      <c r="D2" s="466"/>
      <c r="E2" s="466"/>
      <c r="F2" s="466"/>
      <c r="G2" s="466"/>
      <c r="H2" s="466"/>
      <c r="I2" s="466"/>
      <c r="J2" s="466"/>
      <c r="K2" s="466"/>
      <c r="L2" s="466"/>
      <c r="M2" s="466"/>
      <c r="N2" s="466"/>
      <c r="O2" s="466"/>
      <c r="P2" s="466"/>
      <c r="Q2" s="466"/>
      <c r="R2" s="466"/>
      <c r="S2" s="466"/>
      <c r="T2" s="466"/>
      <c r="U2" s="466"/>
      <c r="W2" s="469"/>
      <c r="X2" s="470"/>
      <c r="Y2" s="470"/>
      <c r="Z2" s="470"/>
      <c r="AA2" s="470"/>
      <c r="AB2" s="470"/>
      <c r="AC2" s="470"/>
      <c r="AD2" s="470"/>
      <c r="AE2" s="470"/>
      <c r="AF2" s="470"/>
      <c r="AG2" s="470"/>
      <c r="AH2" s="472"/>
      <c r="BB2" s="108">
        <v>27</v>
      </c>
      <c r="BC2" s="108">
        <v>23</v>
      </c>
      <c r="BD2" s="108">
        <v>1</v>
      </c>
      <c r="BE2" s="108" t="str">
        <f>IF($C$23="","",$C$23)</f>
        <v>共通企画・経費</v>
      </c>
      <c r="BF2" s="108" t="str">
        <f>IF(I$23="","",I$23)</f>
        <v/>
      </c>
      <c r="BG2" s="108" t="str">
        <f>IF($P$23="","",$P$23)</f>
        <v/>
      </c>
      <c r="BH2" s="108" t="str">
        <f>IF($C$27="","",$C$27)</f>
        <v/>
      </c>
      <c r="BI2" s="108" t="str">
        <f>IF($I$27="","",$I$27)</f>
        <v/>
      </c>
      <c r="BJ2" s="108" t="str">
        <f>IF($P$27="","",$P$27)</f>
        <v/>
      </c>
      <c r="BK2" s="108" t="str">
        <f>IF($T$27="","",$T$27)</f>
        <v/>
      </c>
    </row>
    <row r="3" spans="1:68" ht="18.75" customHeight="1" x14ac:dyDescent="0.2">
      <c r="A3" s="473" t="s">
        <v>108</v>
      </c>
      <c r="B3" s="474"/>
      <c r="C3" s="474"/>
      <c r="D3" s="474"/>
      <c r="E3" s="474"/>
      <c r="F3" s="474"/>
      <c r="G3" s="474"/>
      <c r="H3" s="474"/>
      <c r="I3" s="474"/>
      <c r="J3" s="474"/>
      <c r="K3" s="474"/>
      <c r="L3" s="474"/>
      <c r="M3" s="474"/>
      <c r="N3" s="474"/>
      <c r="O3" s="474"/>
      <c r="P3" s="474"/>
      <c r="Q3" s="474"/>
      <c r="R3" s="474"/>
      <c r="S3" s="474"/>
      <c r="T3" s="474"/>
      <c r="U3" s="474"/>
      <c r="V3" s="474"/>
      <c r="W3" s="474"/>
      <c r="X3" s="474"/>
      <c r="Y3" s="474"/>
      <c r="Z3" s="474"/>
      <c r="AA3" s="474"/>
      <c r="AB3" s="474"/>
      <c r="AC3" s="474"/>
      <c r="AD3" s="474"/>
      <c r="AE3" s="474"/>
      <c r="AF3" s="474"/>
      <c r="AG3" s="474"/>
      <c r="AH3" s="475"/>
      <c r="BB3" s="108">
        <f>BB2+8</f>
        <v>35</v>
      </c>
      <c r="BC3" s="108">
        <f>BC2+8</f>
        <v>31</v>
      </c>
      <c r="BD3" s="108">
        <v>2</v>
      </c>
      <c r="BE3" s="108" t="str">
        <f>IF($C$31="","",$C$31)</f>
        <v/>
      </c>
      <c r="BF3" s="108" t="str">
        <f>IF(I$31="","",I$31)</f>
        <v/>
      </c>
      <c r="BG3" s="108" t="str">
        <f>IF($P$31="","",$P$31)</f>
        <v/>
      </c>
      <c r="BH3" s="108" t="str">
        <f>IF($C$35="","",$C$35)</f>
        <v/>
      </c>
      <c r="BI3" s="108" t="str">
        <f>IF($I$35="","",$I$35)</f>
        <v/>
      </c>
      <c r="BJ3" s="108" t="str">
        <f>IF($P$35="","",$P$35)</f>
        <v xml:space="preserve">①観客・体験者数
②出演者・スタッフ数
</v>
      </c>
      <c r="BK3" s="108" t="str">
        <f>IF($T$35="","",$T$35)</f>
        <v/>
      </c>
    </row>
    <row r="4" spans="1:68" ht="18.75" customHeight="1" x14ac:dyDescent="0.2">
      <c r="A4" s="433" t="s">
        <v>100</v>
      </c>
      <c r="B4" s="434"/>
      <c r="C4" s="434"/>
      <c r="D4" s="435"/>
      <c r="E4" s="430" t="s">
        <v>224</v>
      </c>
      <c r="F4" s="431"/>
      <c r="G4" s="431"/>
      <c r="H4" s="431"/>
      <c r="I4" s="432"/>
      <c r="J4" s="110"/>
      <c r="K4" s="110"/>
      <c r="L4" s="110"/>
      <c r="M4" s="110"/>
      <c r="N4" s="110"/>
      <c r="O4" s="110"/>
      <c r="P4" s="110"/>
      <c r="Q4" s="110"/>
      <c r="R4" s="110"/>
      <c r="S4" s="110"/>
      <c r="T4" s="110"/>
      <c r="U4" s="110"/>
      <c r="V4" s="483" t="s">
        <v>216</v>
      </c>
      <c r="W4" s="483"/>
      <c r="X4" s="483"/>
      <c r="Y4" s="483"/>
      <c r="Z4" s="483"/>
      <c r="AA4" s="483"/>
      <c r="AB4" s="483"/>
      <c r="AC4" s="483"/>
      <c r="AD4" s="483"/>
      <c r="AE4" s="483"/>
      <c r="AF4" s="483"/>
      <c r="AG4" s="483"/>
      <c r="AH4" s="484"/>
      <c r="BB4" s="108">
        <f t="shared" ref="BB4:BB21" si="0">BB3+8</f>
        <v>43</v>
      </c>
      <c r="BC4" s="108">
        <f t="shared" ref="BC4:BC21" si="1">BC3+8</f>
        <v>39</v>
      </c>
      <c r="BD4" s="108">
        <v>3</v>
      </c>
      <c r="BE4" s="108" t="str">
        <f>IF($C$39="","",$C$39)</f>
        <v/>
      </c>
      <c r="BF4" s="108" t="str">
        <f>IF(I$39="","",I$39)</f>
        <v/>
      </c>
      <c r="BG4" s="108" t="str">
        <f>IF($P$39="","",$P$39)</f>
        <v/>
      </c>
      <c r="BH4" s="108" t="str">
        <f>IF($C$43="","",$C$43)</f>
        <v/>
      </c>
      <c r="BI4" s="108" t="str">
        <f>IF($I$43="","",$I$43)</f>
        <v/>
      </c>
      <c r="BJ4" s="108" t="str">
        <f>IF($P$43="","",$P$43)</f>
        <v xml:space="preserve">①観客・体験者数
②出演者・スタッフ数
</v>
      </c>
      <c r="BK4" s="108" t="str">
        <f>IF($T$43="","",$T$43)</f>
        <v/>
      </c>
    </row>
    <row r="5" spans="1:68" ht="18.75" customHeight="1" x14ac:dyDescent="0.2">
      <c r="A5" s="111"/>
      <c r="B5" s="110"/>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2"/>
      <c r="BB5" s="108">
        <f t="shared" si="0"/>
        <v>51</v>
      </c>
      <c r="BC5" s="108">
        <f t="shared" si="1"/>
        <v>47</v>
      </c>
      <c r="BD5" s="108">
        <v>4</v>
      </c>
      <c r="BE5" s="108" t="str">
        <f>IF($C$47="","",$C$47)</f>
        <v/>
      </c>
      <c r="BF5" s="108" t="str">
        <f>IF(I$47="","",I$47)</f>
        <v/>
      </c>
      <c r="BG5" s="108" t="str">
        <f>IF($P$47="","",$P$47)</f>
        <v/>
      </c>
      <c r="BH5" s="108" t="str">
        <f>IF($C$51="","",$C$51)</f>
        <v/>
      </c>
      <c r="BI5" s="108" t="str">
        <f>IF($I$51="","",$I$51)</f>
        <v/>
      </c>
      <c r="BJ5" s="108" t="str">
        <f>IF($P$51="","",$P$51)</f>
        <v xml:space="preserve">①観客・体験者数
②出演者・スタッフ数
</v>
      </c>
      <c r="BK5" s="108" t="str">
        <f>IF($T$51="","",$T$51)</f>
        <v/>
      </c>
    </row>
    <row r="6" spans="1:68" ht="18.75" customHeight="1" thickBot="1" x14ac:dyDescent="0.25">
      <c r="A6" s="476" t="s">
        <v>109</v>
      </c>
      <c r="B6" s="477"/>
      <c r="C6" s="477"/>
      <c r="D6" s="477"/>
      <c r="E6" s="477"/>
      <c r="F6" s="477"/>
      <c r="G6" s="478"/>
      <c r="H6" s="479" t="s">
        <v>110</v>
      </c>
      <c r="I6" s="477"/>
      <c r="J6" s="477"/>
      <c r="K6" s="477"/>
      <c r="L6" s="477"/>
      <c r="M6" s="477"/>
      <c r="N6" s="477"/>
      <c r="O6" s="477"/>
      <c r="P6" s="477"/>
      <c r="Q6" s="477"/>
      <c r="R6" s="477"/>
      <c r="S6" s="478"/>
      <c r="T6" s="479" t="s">
        <v>111</v>
      </c>
      <c r="U6" s="477"/>
      <c r="V6" s="477"/>
      <c r="W6" s="477"/>
      <c r="X6" s="477"/>
      <c r="Y6" s="478"/>
      <c r="Z6" s="479" t="s">
        <v>112</v>
      </c>
      <c r="AA6" s="477"/>
      <c r="AB6" s="477"/>
      <c r="AC6" s="477"/>
      <c r="AD6" s="477"/>
      <c r="AE6" s="477"/>
      <c r="AF6" s="477"/>
      <c r="AG6" s="477"/>
      <c r="AH6" s="480"/>
      <c r="BB6" s="108">
        <f t="shared" si="0"/>
        <v>59</v>
      </c>
      <c r="BC6" s="108">
        <f t="shared" si="1"/>
        <v>55</v>
      </c>
      <c r="BD6" s="108">
        <v>5</v>
      </c>
      <c r="BE6" s="108" t="str">
        <f>IF($C$55="","",$C$55)</f>
        <v/>
      </c>
      <c r="BF6" s="108" t="str">
        <f>IF(I$55="","",I$55)</f>
        <v/>
      </c>
      <c r="BG6" s="108" t="str">
        <f>IF($P$55="","",$P$55)</f>
        <v/>
      </c>
      <c r="BH6" s="108" t="str">
        <f>IF($C$59="","",$C$59)</f>
        <v/>
      </c>
      <c r="BI6" s="108" t="str">
        <f>IF($I$59="","",$I$59)</f>
        <v/>
      </c>
      <c r="BJ6" s="108" t="str">
        <f>IF($P$59="","",$P$59)</f>
        <v xml:space="preserve">①観客・体験者数
②出演者・スタッフ数
</v>
      </c>
      <c r="BK6" s="108" t="str">
        <f>IF($T$59="","",$T$59)</f>
        <v/>
      </c>
    </row>
    <row r="7" spans="1:68" ht="18.75" customHeight="1" x14ac:dyDescent="0.2">
      <c r="A7" s="443" t="s">
        <v>224</v>
      </c>
      <c r="B7" s="444"/>
      <c r="C7" s="444"/>
      <c r="D7" s="444"/>
      <c r="E7" s="444"/>
      <c r="F7" s="444"/>
      <c r="G7" s="445"/>
      <c r="H7" s="443"/>
      <c r="I7" s="444"/>
      <c r="J7" s="444"/>
      <c r="K7" s="444"/>
      <c r="L7" s="444"/>
      <c r="M7" s="444"/>
      <c r="N7" s="444"/>
      <c r="O7" s="444"/>
      <c r="P7" s="444"/>
      <c r="Q7" s="444"/>
      <c r="R7" s="444"/>
      <c r="S7" s="445"/>
      <c r="T7" s="452"/>
      <c r="U7" s="444"/>
      <c r="V7" s="444"/>
      <c r="W7" s="444"/>
      <c r="X7" s="444"/>
      <c r="Y7" s="445"/>
      <c r="Z7" s="421" t="s">
        <v>222</v>
      </c>
      <c r="AA7" s="453"/>
      <c r="AB7" s="453"/>
      <c r="AC7" s="453"/>
      <c r="AD7" s="453"/>
      <c r="AE7" s="453"/>
      <c r="AF7" s="453"/>
      <c r="AG7" s="453"/>
      <c r="AH7" s="454"/>
      <c r="BB7" s="108">
        <f t="shared" si="0"/>
        <v>67</v>
      </c>
      <c r="BC7" s="108">
        <f t="shared" si="1"/>
        <v>63</v>
      </c>
      <c r="BD7" s="108">
        <v>6</v>
      </c>
      <c r="BE7" s="108" t="str">
        <f>IF($C$63="","",$C$63)</f>
        <v/>
      </c>
      <c r="BF7" s="108" t="str">
        <f>IF(I$63="","",I$63)</f>
        <v/>
      </c>
      <c r="BG7" s="108" t="str">
        <f>IF($P$63="","",$P$63)</f>
        <v/>
      </c>
      <c r="BH7" s="108" t="str">
        <f>IF($C$67="","",$C$67)</f>
        <v/>
      </c>
      <c r="BI7" s="108" t="str">
        <f>IF($I$67="","",$I$67)</f>
        <v/>
      </c>
      <c r="BJ7" s="108" t="str">
        <f>IF($P$67="","",$P$67)</f>
        <v xml:space="preserve">①観客・体験者数
②出演者・スタッフ数
</v>
      </c>
      <c r="BK7" s="108" t="str">
        <f>IF($T$67="","",$T$67)</f>
        <v/>
      </c>
    </row>
    <row r="8" spans="1:68" ht="18.75" customHeight="1" x14ac:dyDescent="0.2">
      <c r="A8" s="446"/>
      <c r="B8" s="447"/>
      <c r="C8" s="447"/>
      <c r="D8" s="447"/>
      <c r="E8" s="447"/>
      <c r="F8" s="447"/>
      <c r="G8" s="448"/>
      <c r="H8" s="446"/>
      <c r="I8" s="447"/>
      <c r="J8" s="447"/>
      <c r="K8" s="447"/>
      <c r="L8" s="447"/>
      <c r="M8" s="447"/>
      <c r="N8" s="447"/>
      <c r="O8" s="447"/>
      <c r="P8" s="447"/>
      <c r="Q8" s="447"/>
      <c r="R8" s="447"/>
      <c r="S8" s="448"/>
      <c r="T8" s="446"/>
      <c r="U8" s="447"/>
      <c r="V8" s="447"/>
      <c r="W8" s="447"/>
      <c r="X8" s="447"/>
      <c r="Y8" s="448"/>
      <c r="Z8" s="455"/>
      <c r="AA8" s="456"/>
      <c r="AB8" s="456"/>
      <c r="AC8" s="456"/>
      <c r="AD8" s="456"/>
      <c r="AE8" s="456"/>
      <c r="AF8" s="456"/>
      <c r="AG8" s="456"/>
      <c r="AH8" s="457"/>
      <c r="BB8" s="108">
        <f t="shared" si="0"/>
        <v>75</v>
      </c>
      <c r="BC8" s="108">
        <f t="shared" si="1"/>
        <v>71</v>
      </c>
      <c r="BD8" s="108">
        <v>7</v>
      </c>
      <c r="BE8" s="108" t="str">
        <f>IF($C$71="","",$C$71)</f>
        <v/>
      </c>
      <c r="BF8" s="108" t="str">
        <f>IF(I$71="","",I$71)</f>
        <v/>
      </c>
      <c r="BG8" s="108" t="str">
        <f>IF($P$71="","",$P$71)</f>
        <v/>
      </c>
      <c r="BH8" s="108" t="str">
        <f>IF($C$75="","",$C$75)</f>
        <v/>
      </c>
      <c r="BI8" s="108" t="str">
        <f>IF($I$75="","",$I$75)</f>
        <v/>
      </c>
      <c r="BJ8" s="108" t="str">
        <f>IF($P$75="","",$P$75)</f>
        <v xml:space="preserve">①観客・体験者数
②出演者・スタッフ数
</v>
      </c>
      <c r="BK8" s="108" t="str">
        <f>IF($T$75="","",$T$75)</f>
        <v/>
      </c>
    </row>
    <row r="9" spans="1:68" ht="18.75" customHeight="1" thickBot="1" x14ac:dyDescent="0.25">
      <c r="A9" s="449"/>
      <c r="B9" s="450"/>
      <c r="C9" s="450"/>
      <c r="D9" s="450"/>
      <c r="E9" s="450"/>
      <c r="F9" s="450"/>
      <c r="G9" s="451"/>
      <c r="H9" s="449"/>
      <c r="I9" s="450"/>
      <c r="J9" s="450"/>
      <c r="K9" s="450"/>
      <c r="L9" s="450"/>
      <c r="M9" s="450"/>
      <c r="N9" s="450"/>
      <c r="O9" s="450"/>
      <c r="P9" s="450"/>
      <c r="Q9" s="450"/>
      <c r="R9" s="450"/>
      <c r="S9" s="451"/>
      <c r="T9" s="449"/>
      <c r="U9" s="450"/>
      <c r="V9" s="450"/>
      <c r="W9" s="450"/>
      <c r="X9" s="450"/>
      <c r="Y9" s="451"/>
      <c r="Z9" s="458"/>
      <c r="AA9" s="459"/>
      <c r="AB9" s="459"/>
      <c r="AC9" s="459"/>
      <c r="AD9" s="459"/>
      <c r="AE9" s="459"/>
      <c r="AF9" s="459"/>
      <c r="AG9" s="459"/>
      <c r="AH9" s="460"/>
      <c r="BB9" s="108">
        <f t="shared" si="0"/>
        <v>83</v>
      </c>
      <c r="BC9" s="108">
        <f t="shared" si="1"/>
        <v>79</v>
      </c>
      <c r="BD9" s="108">
        <v>8</v>
      </c>
      <c r="BE9" s="108" t="str">
        <f>IF($C$79="","",$C$79)</f>
        <v/>
      </c>
      <c r="BF9" s="108" t="str">
        <f>IF(I$79="","",I$79)</f>
        <v/>
      </c>
      <c r="BG9" s="108" t="str">
        <f>IF($P$79="","",$P$79)</f>
        <v/>
      </c>
      <c r="BH9" s="108" t="str">
        <f>IF($C$83="","",$C$83)</f>
        <v/>
      </c>
      <c r="BI9" s="108" t="str">
        <f>IF($I$83="","",$I$83)</f>
        <v/>
      </c>
      <c r="BJ9" s="108" t="str">
        <f>IF($P$83="","",$P$83)</f>
        <v xml:space="preserve">①観客・体験者数
②出演者・スタッフ数
</v>
      </c>
      <c r="BK9" s="108" t="str">
        <f>IF($T$83="","",$T$83)</f>
        <v/>
      </c>
    </row>
    <row r="10" spans="1:68" ht="18.75" customHeight="1" x14ac:dyDescent="0.2">
      <c r="A10" s="461" t="s">
        <v>221</v>
      </c>
      <c r="B10" s="462"/>
      <c r="C10" s="412" t="s">
        <v>258</v>
      </c>
      <c r="D10" s="413"/>
      <c r="E10" s="413"/>
      <c r="F10" s="413"/>
      <c r="G10" s="413"/>
      <c r="H10" s="413"/>
      <c r="I10" s="413"/>
      <c r="J10" s="413"/>
      <c r="K10" s="413"/>
      <c r="L10" s="413"/>
      <c r="M10" s="413"/>
      <c r="N10" s="413"/>
      <c r="O10" s="413"/>
      <c r="P10" s="413"/>
      <c r="Q10" s="413"/>
      <c r="R10" s="413"/>
      <c r="S10" s="413"/>
      <c r="T10" s="413"/>
      <c r="U10" s="413"/>
      <c r="V10" s="413"/>
      <c r="W10" s="413"/>
      <c r="X10" s="413"/>
      <c r="Y10" s="413"/>
      <c r="Z10" s="413"/>
      <c r="AA10" s="413"/>
      <c r="AB10" s="413"/>
      <c r="AC10" s="413"/>
      <c r="AD10" s="413"/>
      <c r="AE10" s="413"/>
      <c r="AF10" s="413"/>
      <c r="AG10" s="413"/>
      <c r="AH10" s="414"/>
      <c r="BB10" s="108">
        <f t="shared" si="0"/>
        <v>91</v>
      </c>
      <c r="BC10" s="108">
        <f t="shared" si="1"/>
        <v>87</v>
      </c>
      <c r="BD10" s="108">
        <v>9</v>
      </c>
      <c r="BE10" s="108" t="str">
        <f>IF($C$87="","",$C$87)</f>
        <v/>
      </c>
      <c r="BF10" s="108" t="str">
        <f>IF(I$87="","",I$87)</f>
        <v/>
      </c>
      <c r="BG10" s="108" t="str">
        <f>IF($P$87="","",$P$87)</f>
        <v/>
      </c>
      <c r="BH10" s="108" t="str">
        <f>IF($C$91="","",$C$91)</f>
        <v/>
      </c>
      <c r="BI10" s="108" t="str">
        <f>IF($I$91="","",$I$91)</f>
        <v/>
      </c>
      <c r="BJ10" s="108" t="str">
        <f>IF($P$91="","",$P$91)</f>
        <v xml:space="preserve">①観客・体験者数
②出演者・スタッフ数
</v>
      </c>
      <c r="BK10" s="108" t="str">
        <f>IF($T$91="","",$T$91)</f>
        <v/>
      </c>
    </row>
    <row r="11" spans="1:68" ht="18.75" customHeight="1" x14ac:dyDescent="0.2">
      <c r="A11" s="461"/>
      <c r="B11" s="462"/>
      <c r="C11" s="415"/>
      <c r="D11" s="416"/>
      <c r="E11" s="416"/>
      <c r="F11" s="416"/>
      <c r="G11" s="416"/>
      <c r="H11" s="416"/>
      <c r="I11" s="416"/>
      <c r="J11" s="416"/>
      <c r="K11" s="416"/>
      <c r="L11" s="416"/>
      <c r="M11" s="416"/>
      <c r="N11" s="416"/>
      <c r="O11" s="416"/>
      <c r="P11" s="416"/>
      <c r="Q11" s="416"/>
      <c r="R11" s="416"/>
      <c r="S11" s="416"/>
      <c r="T11" s="416"/>
      <c r="U11" s="416"/>
      <c r="V11" s="416"/>
      <c r="W11" s="416"/>
      <c r="X11" s="416"/>
      <c r="Y11" s="416"/>
      <c r="Z11" s="416"/>
      <c r="AA11" s="416"/>
      <c r="AB11" s="416"/>
      <c r="AC11" s="416"/>
      <c r="AD11" s="416"/>
      <c r="AE11" s="416"/>
      <c r="AF11" s="416"/>
      <c r="AG11" s="416"/>
      <c r="AH11" s="417"/>
      <c r="BB11" s="108">
        <f t="shared" si="0"/>
        <v>99</v>
      </c>
      <c r="BC11" s="108">
        <f t="shared" si="1"/>
        <v>95</v>
      </c>
      <c r="BD11" s="108">
        <v>10</v>
      </c>
      <c r="BE11" s="108" t="str">
        <f>IF($C$95="","",$C$95)</f>
        <v/>
      </c>
      <c r="BF11" s="108" t="str">
        <f>IF(I$95="","",I$95)</f>
        <v/>
      </c>
      <c r="BG11" s="108" t="str">
        <f>IF($P$95="","",$P$95)</f>
        <v/>
      </c>
      <c r="BH11" s="108" t="str">
        <f>IF($C$99="","",$C$99)</f>
        <v/>
      </c>
      <c r="BI11" s="108" t="str">
        <f>IF($I$99="","",$I$99)</f>
        <v/>
      </c>
      <c r="BJ11" s="108" t="str">
        <f>IF($P$99="","",$P$99)</f>
        <v xml:space="preserve">①観客・体験者数
②出演者・スタッフ数
</v>
      </c>
      <c r="BK11" s="108" t="str">
        <f>IF($T$99="","",$T$99)</f>
        <v/>
      </c>
    </row>
    <row r="12" spans="1:68" ht="18.75" customHeight="1" x14ac:dyDescent="0.2">
      <c r="A12" s="461"/>
      <c r="B12" s="462"/>
      <c r="C12" s="415"/>
      <c r="D12" s="416"/>
      <c r="E12" s="416"/>
      <c r="F12" s="416"/>
      <c r="G12" s="416"/>
      <c r="H12" s="416"/>
      <c r="I12" s="416"/>
      <c r="J12" s="416"/>
      <c r="K12" s="416"/>
      <c r="L12" s="416"/>
      <c r="M12" s="416"/>
      <c r="N12" s="416"/>
      <c r="O12" s="416"/>
      <c r="P12" s="416"/>
      <c r="Q12" s="416"/>
      <c r="R12" s="416"/>
      <c r="S12" s="416"/>
      <c r="T12" s="416"/>
      <c r="U12" s="416"/>
      <c r="V12" s="416"/>
      <c r="W12" s="416"/>
      <c r="X12" s="416"/>
      <c r="Y12" s="416"/>
      <c r="Z12" s="416"/>
      <c r="AA12" s="416"/>
      <c r="AB12" s="416"/>
      <c r="AC12" s="416"/>
      <c r="AD12" s="416"/>
      <c r="AE12" s="416"/>
      <c r="AF12" s="416"/>
      <c r="AG12" s="416"/>
      <c r="AH12" s="417"/>
      <c r="BB12" s="108">
        <f t="shared" si="0"/>
        <v>107</v>
      </c>
      <c r="BC12" s="108">
        <f t="shared" si="1"/>
        <v>103</v>
      </c>
      <c r="BD12" s="108">
        <v>11</v>
      </c>
      <c r="BE12" s="108" t="str">
        <f>IF($C$103="","",$C$103)</f>
        <v/>
      </c>
      <c r="BF12" s="108" t="str">
        <f>IF(I$103="","",I$103)</f>
        <v/>
      </c>
      <c r="BG12" s="108" t="str">
        <f>IF($P$103="","",$P$103)</f>
        <v/>
      </c>
      <c r="BH12" s="108" t="str">
        <f>IF($C$107="","",$C$107)</f>
        <v/>
      </c>
      <c r="BI12" s="108" t="str">
        <f>IF($I$107="","",$I$107)</f>
        <v/>
      </c>
      <c r="BJ12" s="108" t="str">
        <f>IF($P$107="","",$P$107)</f>
        <v xml:space="preserve">①観客・体験者数
②出演者・スタッフ数
</v>
      </c>
      <c r="BK12" s="108" t="str">
        <f>IF($T$107="","",$T$107)</f>
        <v/>
      </c>
    </row>
    <row r="13" spans="1:68" ht="18.75" customHeight="1" thickBot="1" x14ac:dyDescent="0.25">
      <c r="A13" s="463"/>
      <c r="B13" s="464"/>
      <c r="C13" s="418"/>
      <c r="D13" s="419"/>
      <c r="E13" s="419"/>
      <c r="F13" s="419"/>
      <c r="G13" s="419"/>
      <c r="H13" s="419"/>
      <c r="I13" s="419"/>
      <c r="J13" s="419"/>
      <c r="K13" s="419"/>
      <c r="L13" s="419"/>
      <c r="M13" s="419"/>
      <c r="N13" s="419"/>
      <c r="O13" s="419"/>
      <c r="P13" s="419"/>
      <c r="Q13" s="419"/>
      <c r="R13" s="419"/>
      <c r="S13" s="419"/>
      <c r="T13" s="419"/>
      <c r="U13" s="419"/>
      <c r="V13" s="419"/>
      <c r="W13" s="419"/>
      <c r="X13" s="419"/>
      <c r="Y13" s="419"/>
      <c r="Z13" s="419"/>
      <c r="AA13" s="419"/>
      <c r="AB13" s="419"/>
      <c r="AC13" s="419"/>
      <c r="AD13" s="419"/>
      <c r="AE13" s="419"/>
      <c r="AF13" s="419"/>
      <c r="AG13" s="419"/>
      <c r="AH13" s="420"/>
      <c r="BB13" s="108">
        <f t="shared" si="0"/>
        <v>115</v>
      </c>
      <c r="BC13" s="108">
        <f t="shared" si="1"/>
        <v>111</v>
      </c>
      <c r="BD13" s="108">
        <v>12</v>
      </c>
      <c r="BE13" s="108" t="str">
        <f>IF($C$111="","",$C$111)</f>
        <v/>
      </c>
      <c r="BF13" s="108" t="str">
        <f>IF(I$111="","",I$111)</f>
        <v/>
      </c>
      <c r="BG13" s="108" t="str">
        <f>IF($P$111="","",$P$111)</f>
        <v/>
      </c>
      <c r="BH13" s="108" t="str">
        <f>IF($C$115="","",$C$115)</f>
        <v/>
      </c>
      <c r="BI13" s="108" t="str">
        <f>IF($I$115="","",$I$115)</f>
        <v/>
      </c>
      <c r="BJ13" s="108" t="str">
        <f>IF($P$115="","",$P$115)</f>
        <v xml:space="preserve">①観客・体験者数
②出演者・スタッフ数
</v>
      </c>
      <c r="BK13" s="108" t="str">
        <f>IF($T$115="","",$T$115)</f>
        <v/>
      </c>
    </row>
    <row r="14" spans="1:68" ht="18.75" customHeight="1" x14ac:dyDescent="0.2">
      <c r="A14" s="481" t="s">
        <v>113</v>
      </c>
      <c r="B14" s="482"/>
      <c r="C14" s="412"/>
      <c r="D14" s="413"/>
      <c r="E14" s="413"/>
      <c r="F14" s="413"/>
      <c r="G14" s="413"/>
      <c r="H14" s="413"/>
      <c r="I14" s="413"/>
      <c r="J14" s="413"/>
      <c r="K14" s="413"/>
      <c r="L14" s="413"/>
      <c r="M14" s="413"/>
      <c r="N14" s="413"/>
      <c r="O14" s="413"/>
      <c r="P14" s="413"/>
      <c r="Q14" s="413"/>
      <c r="R14" s="413"/>
      <c r="S14" s="413"/>
      <c r="T14" s="413"/>
      <c r="U14" s="413"/>
      <c r="V14" s="413"/>
      <c r="W14" s="413"/>
      <c r="X14" s="413"/>
      <c r="Y14" s="413"/>
      <c r="Z14" s="413"/>
      <c r="AA14" s="413"/>
      <c r="AB14" s="413"/>
      <c r="AC14" s="413"/>
      <c r="AD14" s="413"/>
      <c r="AE14" s="413"/>
      <c r="AF14" s="413"/>
      <c r="AG14" s="413"/>
      <c r="AH14" s="414"/>
      <c r="BB14" s="108">
        <f t="shared" si="0"/>
        <v>123</v>
      </c>
      <c r="BC14" s="108">
        <f t="shared" si="1"/>
        <v>119</v>
      </c>
      <c r="BD14" s="108">
        <v>13</v>
      </c>
      <c r="BE14" s="108" t="str">
        <f>IF($C$119="","",$C$119)</f>
        <v/>
      </c>
      <c r="BF14" s="108" t="str">
        <f>IF(I$119="","",I$119)</f>
        <v/>
      </c>
      <c r="BG14" s="108" t="str">
        <f>IF($P$119="","",$P$119)</f>
        <v/>
      </c>
      <c r="BH14" s="108" t="str">
        <f>IF($C$123="","",$C$123)</f>
        <v/>
      </c>
      <c r="BI14" s="108" t="str">
        <f>IF($I$123="","",$I$123)</f>
        <v/>
      </c>
      <c r="BJ14" s="108" t="str">
        <f>IF($P$123="","",$P$123)</f>
        <v xml:space="preserve">①観客・体験者数
②出演者・スタッフ数
</v>
      </c>
      <c r="BK14" s="108" t="str">
        <f>IF($T$123="","",$T$123)</f>
        <v/>
      </c>
    </row>
    <row r="15" spans="1:68" ht="18.75" customHeight="1" x14ac:dyDescent="0.2">
      <c r="A15" s="461"/>
      <c r="B15" s="462"/>
      <c r="C15" s="415"/>
      <c r="D15" s="416"/>
      <c r="E15" s="416"/>
      <c r="F15" s="416"/>
      <c r="G15" s="416"/>
      <c r="H15" s="416"/>
      <c r="I15" s="416"/>
      <c r="J15" s="416"/>
      <c r="K15" s="416"/>
      <c r="L15" s="416"/>
      <c r="M15" s="416"/>
      <c r="N15" s="416"/>
      <c r="O15" s="416"/>
      <c r="P15" s="416"/>
      <c r="Q15" s="416"/>
      <c r="R15" s="416"/>
      <c r="S15" s="416"/>
      <c r="T15" s="416"/>
      <c r="U15" s="416"/>
      <c r="V15" s="416"/>
      <c r="W15" s="416"/>
      <c r="X15" s="416"/>
      <c r="Y15" s="416"/>
      <c r="Z15" s="416"/>
      <c r="AA15" s="416"/>
      <c r="AB15" s="416"/>
      <c r="AC15" s="416"/>
      <c r="AD15" s="416"/>
      <c r="AE15" s="416"/>
      <c r="AF15" s="416"/>
      <c r="AG15" s="416"/>
      <c r="AH15" s="417"/>
      <c r="BB15" s="108">
        <f t="shared" si="0"/>
        <v>131</v>
      </c>
      <c r="BC15" s="108">
        <f t="shared" si="1"/>
        <v>127</v>
      </c>
      <c r="BD15" s="108">
        <v>14</v>
      </c>
      <c r="BE15" s="108" t="str">
        <f>IF($C$127="","",$C$127)</f>
        <v/>
      </c>
      <c r="BF15" s="108" t="str">
        <f>IF(I$127="","",I$127)</f>
        <v/>
      </c>
      <c r="BG15" s="108" t="str">
        <f>IF($P$127="","",$P$127)</f>
        <v/>
      </c>
      <c r="BH15" s="108" t="str">
        <f>IF($C$131="","",$C$131)</f>
        <v/>
      </c>
      <c r="BI15" s="108" t="str">
        <f>IF($I$131="","",$I$131)</f>
        <v/>
      </c>
      <c r="BJ15" s="108" t="str">
        <f>IF($P$131="","",$P$131)</f>
        <v xml:space="preserve">①観客・体験者数
②出演者・スタッフ数
</v>
      </c>
      <c r="BK15" s="108" t="str">
        <f>IF($T$131="","",$T$131)</f>
        <v/>
      </c>
    </row>
    <row r="16" spans="1:68" ht="18.75" customHeight="1" x14ac:dyDescent="0.2">
      <c r="A16" s="461"/>
      <c r="B16" s="462"/>
      <c r="C16" s="415"/>
      <c r="D16" s="416"/>
      <c r="E16" s="416"/>
      <c r="F16" s="416"/>
      <c r="G16" s="416"/>
      <c r="H16" s="416"/>
      <c r="I16" s="416"/>
      <c r="J16" s="416"/>
      <c r="K16" s="416"/>
      <c r="L16" s="416"/>
      <c r="M16" s="416"/>
      <c r="N16" s="416"/>
      <c r="O16" s="416"/>
      <c r="P16" s="416"/>
      <c r="Q16" s="416"/>
      <c r="R16" s="416"/>
      <c r="S16" s="416"/>
      <c r="T16" s="416"/>
      <c r="U16" s="416"/>
      <c r="V16" s="416"/>
      <c r="W16" s="416"/>
      <c r="X16" s="416"/>
      <c r="Y16" s="416"/>
      <c r="Z16" s="416"/>
      <c r="AA16" s="416"/>
      <c r="AB16" s="416"/>
      <c r="AC16" s="416"/>
      <c r="AD16" s="416"/>
      <c r="AE16" s="416"/>
      <c r="AF16" s="416"/>
      <c r="AG16" s="416"/>
      <c r="AH16" s="417"/>
      <c r="BB16" s="108">
        <f t="shared" si="0"/>
        <v>139</v>
      </c>
      <c r="BC16" s="108">
        <f t="shared" si="1"/>
        <v>135</v>
      </c>
      <c r="BD16" s="108">
        <v>15</v>
      </c>
      <c r="BE16" s="108" t="str">
        <f>IF($C$135="","",$C$135)</f>
        <v/>
      </c>
      <c r="BF16" s="108" t="str">
        <f>IF(I$135="","",I$135)</f>
        <v/>
      </c>
      <c r="BG16" s="108" t="str">
        <f>IF($P$135="","",$P$135)</f>
        <v/>
      </c>
      <c r="BH16" s="108" t="str">
        <f>IF($C$139="","",$C$139)</f>
        <v/>
      </c>
      <c r="BI16" s="108" t="str">
        <f>IF($I$139="","",$I$139)</f>
        <v/>
      </c>
      <c r="BJ16" s="108" t="str">
        <f>IF($P$139="","",$P$139)</f>
        <v xml:space="preserve">①観客・体験者数
②出演者・スタッフ数
</v>
      </c>
      <c r="BK16" s="108" t="str">
        <f>IF($T$139="","",$T$139)</f>
        <v/>
      </c>
    </row>
    <row r="17" spans="1:63" ht="18.75" customHeight="1" x14ac:dyDescent="0.2">
      <c r="A17" s="461"/>
      <c r="B17" s="462"/>
      <c r="C17" s="415"/>
      <c r="D17" s="416"/>
      <c r="E17" s="416"/>
      <c r="F17" s="416"/>
      <c r="G17" s="416"/>
      <c r="H17" s="416"/>
      <c r="I17" s="416"/>
      <c r="J17" s="416"/>
      <c r="K17" s="416"/>
      <c r="L17" s="416"/>
      <c r="M17" s="416"/>
      <c r="N17" s="416"/>
      <c r="O17" s="416"/>
      <c r="P17" s="416"/>
      <c r="Q17" s="416"/>
      <c r="R17" s="416"/>
      <c r="S17" s="416"/>
      <c r="T17" s="416"/>
      <c r="U17" s="416"/>
      <c r="V17" s="416"/>
      <c r="W17" s="416"/>
      <c r="X17" s="416"/>
      <c r="Y17" s="416"/>
      <c r="Z17" s="416"/>
      <c r="AA17" s="416"/>
      <c r="AB17" s="416"/>
      <c r="AC17" s="416"/>
      <c r="AD17" s="416"/>
      <c r="AE17" s="416"/>
      <c r="AF17" s="416"/>
      <c r="AG17" s="416"/>
      <c r="AH17" s="417"/>
      <c r="BB17" s="108">
        <f t="shared" si="0"/>
        <v>147</v>
      </c>
      <c r="BC17" s="108">
        <f t="shared" si="1"/>
        <v>143</v>
      </c>
      <c r="BD17" s="108">
        <v>16</v>
      </c>
      <c r="BE17" s="108" t="str">
        <f>IF($C$143="","",$C$143)</f>
        <v/>
      </c>
      <c r="BF17" s="108" t="str">
        <f>IF(I$143="","",I$143)</f>
        <v/>
      </c>
      <c r="BG17" s="108" t="str">
        <f>IF($P$143="","",$P$143)</f>
        <v/>
      </c>
      <c r="BH17" s="108" t="str">
        <f>IF($C$147="","",$C$147)</f>
        <v/>
      </c>
      <c r="BI17" s="108" t="str">
        <f>IF($I$147="","",$I$147)</f>
        <v/>
      </c>
      <c r="BJ17" s="108" t="str">
        <f>IF($P$147="","",$P$147)</f>
        <v xml:space="preserve">①観客・体験者数
②出演者・スタッフ数
</v>
      </c>
      <c r="BK17" s="108" t="str">
        <f>IF($T$147="","",$T$147)</f>
        <v/>
      </c>
    </row>
    <row r="18" spans="1:63" ht="18.75" customHeight="1" x14ac:dyDescent="0.2">
      <c r="A18" s="461"/>
      <c r="B18" s="462"/>
      <c r="C18" s="415"/>
      <c r="D18" s="416"/>
      <c r="E18" s="416"/>
      <c r="F18" s="416"/>
      <c r="G18" s="416"/>
      <c r="H18" s="416"/>
      <c r="I18" s="416"/>
      <c r="J18" s="416"/>
      <c r="K18" s="416"/>
      <c r="L18" s="416"/>
      <c r="M18" s="416"/>
      <c r="N18" s="416"/>
      <c r="O18" s="416"/>
      <c r="P18" s="416"/>
      <c r="Q18" s="416"/>
      <c r="R18" s="416"/>
      <c r="S18" s="416"/>
      <c r="T18" s="416"/>
      <c r="U18" s="416"/>
      <c r="V18" s="416"/>
      <c r="W18" s="416"/>
      <c r="X18" s="416"/>
      <c r="Y18" s="416"/>
      <c r="Z18" s="416"/>
      <c r="AA18" s="416"/>
      <c r="AB18" s="416"/>
      <c r="AC18" s="416"/>
      <c r="AD18" s="416"/>
      <c r="AE18" s="416"/>
      <c r="AF18" s="416"/>
      <c r="AG18" s="416"/>
      <c r="AH18" s="417"/>
      <c r="BB18" s="108">
        <f t="shared" si="0"/>
        <v>155</v>
      </c>
      <c r="BC18" s="108">
        <f t="shared" si="1"/>
        <v>151</v>
      </c>
      <c r="BD18" s="108">
        <v>17</v>
      </c>
      <c r="BE18" s="108" t="str">
        <f>IF($C$151="","",$C$151)</f>
        <v/>
      </c>
      <c r="BF18" s="108" t="str">
        <f>IF(I$151="","",I$151)</f>
        <v/>
      </c>
      <c r="BG18" s="108" t="str">
        <f>IF($P$151="","",$P$151)</f>
        <v/>
      </c>
      <c r="BH18" s="108" t="str">
        <f>IF($C$155="","",$C$155)</f>
        <v/>
      </c>
      <c r="BI18" s="108" t="str">
        <f>IF($I$155="","",$I$155)</f>
        <v/>
      </c>
      <c r="BJ18" s="108" t="str">
        <f>IF($P$155="","",$P$155)</f>
        <v xml:space="preserve">①観客・体験者数
②出演者・スタッフ数
</v>
      </c>
      <c r="BK18" s="108" t="str">
        <f>IF($T$155="","",$T$155)</f>
        <v/>
      </c>
    </row>
    <row r="19" spans="1:63" ht="18.75" customHeight="1" thickBot="1" x14ac:dyDescent="0.25">
      <c r="A19" s="463"/>
      <c r="B19" s="464"/>
      <c r="C19" s="418"/>
      <c r="D19" s="419"/>
      <c r="E19" s="419"/>
      <c r="F19" s="419"/>
      <c r="G19" s="419"/>
      <c r="H19" s="419"/>
      <c r="I19" s="419"/>
      <c r="J19" s="419"/>
      <c r="K19" s="419"/>
      <c r="L19" s="419"/>
      <c r="M19" s="419"/>
      <c r="N19" s="419"/>
      <c r="O19" s="419"/>
      <c r="P19" s="419"/>
      <c r="Q19" s="419"/>
      <c r="R19" s="419"/>
      <c r="S19" s="419"/>
      <c r="T19" s="419"/>
      <c r="U19" s="419"/>
      <c r="V19" s="419"/>
      <c r="W19" s="419"/>
      <c r="X19" s="419"/>
      <c r="Y19" s="419"/>
      <c r="Z19" s="419"/>
      <c r="AA19" s="419"/>
      <c r="AB19" s="419"/>
      <c r="AC19" s="419"/>
      <c r="AD19" s="419"/>
      <c r="AE19" s="419"/>
      <c r="AF19" s="419"/>
      <c r="AG19" s="419"/>
      <c r="AH19" s="420"/>
      <c r="BB19" s="108">
        <f t="shared" si="0"/>
        <v>163</v>
      </c>
      <c r="BC19" s="108">
        <f t="shared" si="1"/>
        <v>159</v>
      </c>
      <c r="BD19" s="108">
        <v>18</v>
      </c>
      <c r="BE19" s="108" t="str">
        <f>IF($C$159="","",$C$159)</f>
        <v/>
      </c>
      <c r="BF19" s="108" t="str">
        <f>IF(I$159="","",I$159)</f>
        <v/>
      </c>
      <c r="BG19" s="108" t="str">
        <f>IF($P$159="","",$P$159)</f>
        <v/>
      </c>
      <c r="BH19" s="108" t="str">
        <f>IF($C$163="","",$C$163)</f>
        <v/>
      </c>
      <c r="BI19" s="108" t="str">
        <f>IF($I$163="","",$I$163)</f>
        <v/>
      </c>
      <c r="BJ19" s="108" t="str">
        <f>IF($P$163="","",$P$163)</f>
        <v xml:space="preserve">①観客・体験者数
②出演者・スタッフ数
</v>
      </c>
      <c r="BK19" s="108" t="str">
        <f>IF($T$163="","",$T$163)</f>
        <v/>
      </c>
    </row>
    <row r="20" spans="1:63" ht="18.75" customHeight="1" x14ac:dyDescent="0.2">
      <c r="A20" s="158"/>
      <c r="B20" s="159"/>
      <c r="C20" s="157"/>
      <c r="D20" s="157"/>
      <c r="E20" s="157"/>
      <c r="F20" s="157"/>
      <c r="G20" s="157"/>
      <c r="H20" s="157"/>
      <c r="I20" s="157"/>
      <c r="J20" s="157"/>
      <c r="K20" s="157"/>
      <c r="L20" s="157"/>
      <c r="M20" s="157"/>
      <c r="N20" s="157"/>
      <c r="O20" s="157"/>
      <c r="P20" s="157"/>
      <c r="Q20" s="157"/>
      <c r="R20" s="157"/>
      <c r="S20" s="157"/>
      <c r="T20" s="157"/>
      <c r="U20" s="157"/>
      <c r="V20" s="157"/>
      <c r="W20" s="157"/>
      <c r="X20" s="157"/>
      <c r="Y20" s="157"/>
      <c r="Z20" s="157"/>
      <c r="AA20" s="157"/>
      <c r="AB20" s="157"/>
      <c r="AC20" s="157"/>
      <c r="AD20" s="157"/>
      <c r="AE20" s="157"/>
      <c r="AF20" s="157"/>
      <c r="AG20" s="157"/>
      <c r="AH20" s="113"/>
      <c r="BB20" s="108">
        <f t="shared" si="0"/>
        <v>171</v>
      </c>
      <c r="BC20" s="108">
        <f t="shared" si="1"/>
        <v>167</v>
      </c>
      <c r="BD20" s="108">
        <v>19</v>
      </c>
      <c r="BE20" s="108" t="str">
        <f>IF($C$167="","",$C$167)</f>
        <v/>
      </c>
      <c r="BF20" s="108" t="str">
        <f>IF(I$167="","",I$167)</f>
        <v/>
      </c>
      <c r="BG20" s="108" t="str">
        <f>IF($P$167="","",$P$167)</f>
        <v/>
      </c>
      <c r="BH20" s="108" t="str">
        <f>IF($C$171="","",$C$171)</f>
        <v/>
      </c>
      <c r="BI20" s="108" t="str">
        <f>IF($I$171="","",$I$171)</f>
        <v/>
      </c>
      <c r="BJ20" s="108" t="str">
        <f>IF($P$171="","",$P$171)</f>
        <v xml:space="preserve">①観客・体験者数
②出演者・スタッフ数
</v>
      </c>
      <c r="BK20" s="108" t="str">
        <f>IF($T$171="","",$T$171)</f>
        <v/>
      </c>
    </row>
    <row r="21" spans="1:63" ht="18.75" customHeight="1" x14ac:dyDescent="0.2">
      <c r="A21" s="439" t="s">
        <v>114</v>
      </c>
      <c r="B21" s="440"/>
      <c r="C21" s="440"/>
      <c r="D21" s="440"/>
      <c r="E21" s="440"/>
      <c r="F21" s="440"/>
      <c r="G21" s="440"/>
      <c r="H21" s="440"/>
      <c r="I21" s="440"/>
      <c r="J21" s="440"/>
      <c r="K21" s="440"/>
      <c r="L21" s="440"/>
      <c r="M21" s="156"/>
      <c r="N21" s="156"/>
      <c r="O21" s="114"/>
      <c r="P21" s="114"/>
      <c r="Q21" s="114"/>
      <c r="R21" s="114"/>
      <c r="S21" s="114"/>
      <c r="T21" s="114"/>
      <c r="U21" s="114"/>
      <c r="V21" s="114"/>
      <c r="W21" s="114"/>
      <c r="X21" s="114"/>
      <c r="Y21" s="114"/>
      <c r="Z21" s="114"/>
      <c r="AA21" s="114"/>
      <c r="AB21" s="114"/>
      <c r="AC21" s="114"/>
      <c r="AD21" s="114"/>
      <c r="AE21" s="114"/>
      <c r="AF21" s="114"/>
      <c r="AG21" s="114"/>
      <c r="AH21" s="115"/>
      <c r="BB21" s="108">
        <f t="shared" si="0"/>
        <v>179</v>
      </c>
      <c r="BC21" s="108">
        <f t="shared" si="1"/>
        <v>175</v>
      </c>
      <c r="BD21" s="108">
        <v>20</v>
      </c>
      <c r="BE21" s="108" t="str">
        <f>IF($C$175="","",$C$175)</f>
        <v/>
      </c>
      <c r="BF21" s="108" t="str">
        <f>IF(I$175="","",I$175)</f>
        <v/>
      </c>
      <c r="BG21" s="108" t="str">
        <f>IF($P$175="","",$P$175)</f>
        <v/>
      </c>
      <c r="BH21" s="108" t="str">
        <f>IF($C$179="","",$C$179)</f>
        <v/>
      </c>
      <c r="BI21" s="108" t="str">
        <f>IF($I$179="","",$I$179)</f>
        <v/>
      </c>
      <c r="BJ21" s="108" t="str">
        <f>IF($P$179="","",$P$179)</f>
        <v xml:space="preserve">①観客・体験者数
②出演者・スタッフ数
</v>
      </c>
      <c r="BK21" s="108" t="str">
        <f>IF($T$179="","",$T$179)</f>
        <v/>
      </c>
    </row>
    <row r="22" spans="1:63" ht="27.75" customHeight="1" thickBot="1" x14ac:dyDescent="0.25">
      <c r="A22" s="441" t="s">
        <v>93</v>
      </c>
      <c r="B22" s="442"/>
      <c r="C22" s="376" t="s">
        <v>115</v>
      </c>
      <c r="D22" s="376"/>
      <c r="E22" s="376"/>
      <c r="F22" s="376"/>
      <c r="G22" s="376"/>
      <c r="H22" s="376"/>
      <c r="I22" s="376" t="s">
        <v>116</v>
      </c>
      <c r="J22" s="376"/>
      <c r="K22" s="376"/>
      <c r="L22" s="376"/>
      <c r="M22" s="376"/>
      <c r="N22" s="376"/>
      <c r="O22" s="376"/>
      <c r="P22" s="377" t="s">
        <v>117</v>
      </c>
      <c r="Q22" s="378"/>
      <c r="R22" s="378"/>
      <c r="S22" s="378"/>
      <c r="T22" s="378"/>
      <c r="U22" s="378"/>
      <c r="V22" s="378"/>
      <c r="W22" s="378"/>
      <c r="X22" s="378"/>
      <c r="Y22" s="378"/>
      <c r="Z22" s="378"/>
      <c r="AA22" s="378"/>
      <c r="AB22" s="378"/>
      <c r="AC22" s="378"/>
      <c r="AD22" s="378"/>
      <c r="AE22" s="378"/>
      <c r="AF22" s="378"/>
      <c r="AG22" s="378"/>
      <c r="AH22" s="379"/>
    </row>
    <row r="23" spans="1:63" ht="25.5" customHeight="1" x14ac:dyDescent="0.2">
      <c r="A23" s="370">
        <v>1</v>
      </c>
      <c r="B23" s="436"/>
      <c r="C23" s="380" t="s">
        <v>267</v>
      </c>
      <c r="D23" s="381"/>
      <c r="E23" s="381"/>
      <c r="F23" s="381"/>
      <c r="G23" s="381"/>
      <c r="H23" s="382"/>
      <c r="I23" s="380"/>
      <c r="J23" s="381"/>
      <c r="K23" s="381"/>
      <c r="L23" s="381"/>
      <c r="M23" s="381"/>
      <c r="N23" s="381"/>
      <c r="O23" s="382"/>
      <c r="P23" s="389"/>
      <c r="Q23" s="390"/>
      <c r="R23" s="390"/>
      <c r="S23" s="390"/>
      <c r="T23" s="390"/>
      <c r="U23" s="390"/>
      <c r="V23" s="390"/>
      <c r="W23" s="390"/>
      <c r="X23" s="390"/>
      <c r="Y23" s="390"/>
      <c r="Z23" s="390"/>
      <c r="AA23" s="390"/>
      <c r="AB23" s="390"/>
      <c r="AC23" s="390"/>
      <c r="AD23" s="390"/>
      <c r="AE23" s="390"/>
      <c r="AF23" s="390"/>
      <c r="AG23" s="390"/>
      <c r="AH23" s="391"/>
    </row>
    <row r="24" spans="1:63" ht="25.5" customHeight="1" x14ac:dyDescent="0.2">
      <c r="A24" s="372"/>
      <c r="B24" s="437"/>
      <c r="C24" s="383"/>
      <c r="D24" s="384"/>
      <c r="E24" s="384"/>
      <c r="F24" s="384"/>
      <c r="G24" s="384"/>
      <c r="H24" s="385"/>
      <c r="I24" s="383"/>
      <c r="J24" s="384"/>
      <c r="K24" s="384"/>
      <c r="L24" s="384"/>
      <c r="M24" s="384"/>
      <c r="N24" s="384"/>
      <c r="O24" s="385"/>
      <c r="P24" s="392"/>
      <c r="Q24" s="393"/>
      <c r="R24" s="393"/>
      <c r="S24" s="393"/>
      <c r="T24" s="393"/>
      <c r="U24" s="393"/>
      <c r="V24" s="393"/>
      <c r="W24" s="393"/>
      <c r="X24" s="393"/>
      <c r="Y24" s="393"/>
      <c r="Z24" s="393"/>
      <c r="AA24" s="393"/>
      <c r="AB24" s="393"/>
      <c r="AC24" s="393"/>
      <c r="AD24" s="393"/>
      <c r="AE24" s="393"/>
      <c r="AF24" s="393"/>
      <c r="AG24" s="393"/>
      <c r="AH24" s="394"/>
    </row>
    <row r="25" spans="1:63" ht="25.5" customHeight="1" thickBot="1" x14ac:dyDescent="0.25">
      <c r="A25" s="372"/>
      <c r="B25" s="437"/>
      <c r="C25" s="386"/>
      <c r="D25" s="387"/>
      <c r="E25" s="387"/>
      <c r="F25" s="387"/>
      <c r="G25" s="387"/>
      <c r="H25" s="388"/>
      <c r="I25" s="386"/>
      <c r="J25" s="387"/>
      <c r="K25" s="387"/>
      <c r="L25" s="387"/>
      <c r="M25" s="387"/>
      <c r="N25" s="387"/>
      <c r="O25" s="388"/>
      <c r="P25" s="395"/>
      <c r="Q25" s="396"/>
      <c r="R25" s="396"/>
      <c r="S25" s="396"/>
      <c r="T25" s="396"/>
      <c r="U25" s="396"/>
      <c r="V25" s="396"/>
      <c r="W25" s="396"/>
      <c r="X25" s="396"/>
      <c r="Y25" s="396"/>
      <c r="Z25" s="396"/>
      <c r="AA25" s="396"/>
      <c r="AB25" s="396"/>
      <c r="AC25" s="396"/>
      <c r="AD25" s="396"/>
      <c r="AE25" s="396"/>
      <c r="AF25" s="396"/>
      <c r="AG25" s="396"/>
      <c r="AH25" s="397"/>
    </row>
    <row r="26" spans="1:63" ht="18.75" customHeight="1" thickBot="1" x14ac:dyDescent="0.25">
      <c r="A26" s="372"/>
      <c r="B26" s="373"/>
      <c r="C26" s="398" t="s">
        <v>118</v>
      </c>
      <c r="D26" s="398"/>
      <c r="E26" s="398"/>
      <c r="F26" s="398"/>
      <c r="G26" s="398"/>
      <c r="H26" s="398"/>
      <c r="I26" s="399" t="s">
        <v>119</v>
      </c>
      <c r="J26" s="400"/>
      <c r="K26" s="400"/>
      <c r="L26" s="400"/>
      <c r="M26" s="400"/>
      <c r="N26" s="400"/>
      <c r="O26" s="401"/>
      <c r="P26" s="399" t="s">
        <v>112</v>
      </c>
      <c r="Q26" s="400"/>
      <c r="R26" s="400"/>
      <c r="S26" s="401"/>
      <c r="T26" s="399" t="s">
        <v>120</v>
      </c>
      <c r="U26" s="400"/>
      <c r="V26" s="400"/>
      <c r="W26" s="400"/>
      <c r="X26" s="400"/>
      <c r="Y26" s="400"/>
      <c r="Z26" s="400"/>
      <c r="AA26" s="400"/>
      <c r="AB26" s="400"/>
      <c r="AC26" s="400"/>
      <c r="AD26" s="400"/>
      <c r="AE26" s="400"/>
      <c r="AF26" s="400"/>
      <c r="AG26" s="400"/>
      <c r="AH26" s="402"/>
    </row>
    <row r="27" spans="1:63" ht="27.75" customHeight="1" x14ac:dyDescent="0.2">
      <c r="A27" s="372"/>
      <c r="B27" s="437"/>
      <c r="C27" s="403"/>
      <c r="D27" s="404"/>
      <c r="E27" s="404"/>
      <c r="F27" s="404"/>
      <c r="G27" s="404"/>
      <c r="H27" s="405"/>
      <c r="I27" s="412"/>
      <c r="J27" s="413"/>
      <c r="K27" s="413"/>
      <c r="L27" s="413"/>
      <c r="M27" s="413"/>
      <c r="N27" s="413"/>
      <c r="O27" s="414"/>
      <c r="P27" s="421"/>
      <c r="Q27" s="422"/>
      <c r="R27" s="422"/>
      <c r="S27" s="423"/>
      <c r="T27" s="412"/>
      <c r="U27" s="413"/>
      <c r="V27" s="413"/>
      <c r="W27" s="413"/>
      <c r="X27" s="413"/>
      <c r="Y27" s="413"/>
      <c r="Z27" s="413"/>
      <c r="AA27" s="413"/>
      <c r="AB27" s="413"/>
      <c r="AC27" s="413"/>
      <c r="AD27" s="413"/>
      <c r="AE27" s="413"/>
      <c r="AF27" s="413"/>
      <c r="AG27" s="413"/>
      <c r="AH27" s="414"/>
    </row>
    <row r="28" spans="1:63" ht="27.75" customHeight="1" x14ac:dyDescent="0.2">
      <c r="A28" s="372"/>
      <c r="B28" s="437"/>
      <c r="C28" s="406"/>
      <c r="D28" s="407"/>
      <c r="E28" s="407"/>
      <c r="F28" s="407"/>
      <c r="G28" s="407"/>
      <c r="H28" s="408"/>
      <c r="I28" s="415"/>
      <c r="J28" s="416"/>
      <c r="K28" s="416"/>
      <c r="L28" s="416"/>
      <c r="M28" s="416"/>
      <c r="N28" s="416"/>
      <c r="O28" s="417"/>
      <c r="P28" s="424"/>
      <c r="Q28" s="425"/>
      <c r="R28" s="425"/>
      <c r="S28" s="426"/>
      <c r="T28" s="415"/>
      <c r="U28" s="416"/>
      <c r="V28" s="416"/>
      <c r="W28" s="416"/>
      <c r="X28" s="416"/>
      <c r="Y28" s="416"/>
      <c r="Z28" s="416"/>
      <c r="AA28" s="416"/>
      <c r="AB28" s="416"/>
      <c r="AC28" s="416"/>
      <c r="AD28" s="416"/>
      <c r="AE28" s="416"/>
      <c r="AF28" s="416"/>
      <c r="AG28" s="416"/>
      <c r="AH28" s="417"/>
    </row>
    <row r="29" spans="1:63" ht="27.75" customHeight="1" thickBot="1" x14ac:dyDescent="0.25">
      <c r="A29" s="374"/>
      <c r="B29" s="438"/>
      <c r="C29" s="409"/>
      <c r="D29" s="410"/>
      <c r="E29" s="410"/>
      <c r="F29" s="410"/>
      <c r="G29" s="410"/>
      <c r="H29" s="411"/>
      <c r="I29" s="418"/>
      <c r="J29" s="419"/>
      <c r="K29" s="419"/>
      <c r="L29" s="419"/>
      <c r="M29" s="419"/>
      <c r="N29" s="419"/>
      <c r="O29" s="420"/>
      <c r="P29" s="427"/>
      <c r="Q29" s="428"/>
      <c r="R29" s="428"/>
      <c r="S29" s="429"/>
      <c r="T29" s="418"/>
      <c r="U29" s="419"/>
      <c r="V29" s="419"/>
      <c r="W29" s="419"/>
      <c r="X29" s="419"/>
      <c r="Y29" s="419"/>
      <c r="Z29" s="419"/>
      <c r="AA29" s="419"/>
      <c r="AB29" s="419"/>
      <c r="AC29" s="419"/>
      <c r="AD29" s="419"/>
      <c r="AE29" s="419"/>
      <c r="AF29" s="419"/>
      <c r="AG29" s="419"/>
      <c r="AH29" s="420"/>
    </row>
    <row r="30" spans="1:63" ht="18.75" customHeight="1" thickBot="1" x14ac:dyDescent="0.25">
      <c r="A30" s="370">
        <v>2</v>
      </c>
      <c r="B30" s="371"/>
      <c r="C30" s="376" t="s">
        <v>115</v>
      </c>
      <c r="D30" s="376"/>
      <c r="E30" s="376"/>
      <c r="F30" s="376"/>
      <c r="G30" s="376"/>
      <c r="H30" s="376"/>
      <c r="I30" s="376" t="s">
        <v>116</v>
      </c>
      <c r="J30" s="376"/>
      <c r="K30" s="376"/>
      <c r="L30" s="376"/>
      <c r="M30" s="376"/>
      <c r="N30" s="376"/>
      <c r="O30" s="376"/>
      <c r="P30" s="377" t="s">
        <v>117</v>
      </c>
      <c r="Q30" s="378"/>
      <c r="R30" s="378"/>
      <c r="S30" s="378"/>
      <c r="T30" s="378"/>
      <c r="U30" s="378"/>
      <c r="V30" s="378"/>
      <c r="W30" s="378"/>
      <c r="X30" s="378"/>
      <c r="Y30" s="378"/>
      <c r="Z30" s="378"/>
      <c r="AA30" s="378"/>
      <c r="AB30" s="378"/>
      <c r="AC30" s="378"/>
      <c r="AD30" s="378"/>
      <c r="AE30" s="378"/>
      <c r="AF30" s="378"/>
      <c r="AG30" s="378"/>
      <c r="AH30" s="379"/>
    </row>
    <row r="31" spans="1:63" ht="27.75" customHeight="1" x14ac:dyDescent="0.2">
      <c r="A31" s="372"/>
      <c r="B31" s="373"/>
      <c r="C31" s="380"/>
      <c r="D31" s="381"/>
      <c r="E31" s="381"/>
      <c r="F31" s="381"/>
      <c r="G31" s="381"/>
      <c r="H31" s="382"/>
      <c r="I31" s="380"/>
      <c r="J31" s="381"/>
      <c r="K31" s="381"/>
      <c r="L31" s="381"/>
      <c r="M31" s="381"/>
      <c r="N31" s="381"/>
      <c r="O31" s="382"/>
      <c r="P31" s="389"/>
      <c r="Q31" s="390"/>
      <c r="R31" s="390"/>
      <c r="S31" s="390"/>
      <c r="T31" s="390"/>
      <c r="U31" s="390"/>
      <c r="V31" s="390"/>
      <c r="W31" s="390"/>
      <c r="X31" s="390"/>
      <c r="Y31" s="390"/>
      <c r="Z31" s="390"/>
      <c r="AA31" s="390"/>
      <c r="AB31" s="390"/>
      <c r="AC31" s="390"/>
      <c r="AD31" s="390"/>
      <c r="AE31" s="390"/>
      <c r="AF31" s="390"/>
      <c r="AG31" s="390"/>
      <c r="AH31" s="391"/>
    </row>
    <row r="32" spans="1:63" ht="27.75" customHeight="1" x14ac:dyDescent="0.2">
      <c r="A32" s="372"/>
      <c r="B32" s="373"/>
      <c r="C32" s="383"/>
      <c r="D32" s="384"/>
      <c r="E32" s="384"/>
      <c r="F32" s="384"/>
      <c r="G32" s="384"/>
      <c r="H32" s="385"/>
      <c r="I32" s="383"/>
      <c r="J32" s="384"/>
      <c r="K32" s="384"/>
      <c r="L32" s="384"/>
      <c r="M32" s="384"/>
      <c r="N32" s="384"/>
      <c r="O32" s="385"/>
      <c r="P32" s="392"/>
      <c r="Q32" s="393"/>
      <c r="R32" s="393"/>
      <c r="S32" s="393"/>
      <c r="T32" s="393"/>
      <c r="U32" s="393"/>
      <c r="V32" s="393"/>
      <c r="W32" s="393"/>
      <c r="X32" s="393"/>
      <c r="Y32" s="393"/>
      <c r="Z32" s="393"/>
      <c r="AA32" s="393"/>
      <c r="AB32" s="393"/>
      <c r="AC32" s="393"/>
      <c r="AD32" s="393"/>
      <c r="AE32" s="393"/>
      <c r="AF32" s="393"/>
      <c r="AG32" s="393"/>
      <c r="AH32" s="394"/>
    </row>
    <row r="33" spans="1:34" ht="27.75" customHeight="1" thickBot="1" x14ac:dyDescent="0.25">
      <c r="A33" s="372"/>
      <c r="B33" s="373"/>
      <c r="C33" s="386"/>
      <c r="D33" s="387"/>
      <c r="E33" s="387"/>
      <c r="F33" s="387"/>
      <c r="G33" s="387"/>
      <c r="H33" s="388"/>
      <c r="I33" s="386"/>
      <c r="J33" s="387"/>
      <c r="K33" s="387"/>
      <c r="L33" s="387"/>
      <c r="M33" s="387"/>
      <c r="N33" s="387"/>
      <c r="O33" s="388"/>
      <c r="P33" s="395"/>
      <c r="Q33" s="396"/>
      <c r="R33" s="396"/>
      <c r="S33" s="396"/>
      <c r="T33" s="396"/>
      <c r="U33" s="396"/>
      <c r="V33" s="396"/>
      <c r="W33" s="396"/>
      <c r="X33" s="396"/>
      <c r="Y33" s="396"/>
      <c r="Z33" s="396"/>
      <c r="AA33" s="396"/>
      <c r="AB33" s="396"/>
      <c r="AC33" s="396"/>
      <c r="AD33" s="396"/>
      <c r="AE33" s="396"/>
      <c r="AF33" s="396"/>
      <c r="AG33" s="396"/>
      <c r="AH33" s="397"/>
    </row>
    <row r="34" spans="1:34" ht="18.75" customHeight="1" thickBot="1" x14ac:dyDescent="0.25">
      <c r="A34" s="372"/>
      <c r="B34" s="373"/>
      <c r="C34" s="398" t="s">
        <v>118</v>
      </c>
      <c r="D34" s="398"/>
      <c r="E34" s="398"/>
      <c r="F34" s="398"/>
      <c r="G34" s="398"/>
      <c r="H34" s="398"/>
      <c r="I34" s="399" t="s">
        <v>119</v>
      </c>
      <c r="J34" s="400"/>
      <c r="K34" s="400"/>
      <c r="L34" s="400"/>
      <c r="M34" s="400"/>
      <c r="N34" s="400"/>
      <c r="O34" s="401"/>
      <c r="P34" s="399" t="s">
        <v>112</v>
      </c>
      <c r="Q34" s="400"/>
      <c r="R34" s="400"/>
      <c r="S34" s="401"/>
      <c r="T34" s="399" t="s">
        <v>120</v>
      </c>
      <c r="U34" s="400"/>
      <c r="V34" s="400"/>
      <c r="W34" s="400"/>
      <c r="X34" s="400"/>
      <c r="Y34" s="400"/>
      <c r="Z34" s="400"/>
      <c r="AA34" s="400"/>
      <c r="AB34" s="400"/>
      <c r="AC34" s="400"/>
      <c r="AD34" s="400"/>
      <c r="AE34" s="400"/>
      <c r="AF34" s="400"/>
      <c r="AG34" s="400"/>
      <c r="AH34" s="402"/>
    </row>
    <row r="35" spans="1:34" ht="27.75" customHeight="1" x14ac:dyDescent="0.2">
      <c r="A35" s="372"/>
      <c r="B35" s="373"/>
      <c r="C35" s="403"/>
      <c r="D35" s="404"/>
      <c r="E35" s="404"/>
      <c r="F35" s="404"/>
      <c r="G35" s="404"/>
      <c r="H35" s="405"/>
      <c r="I35" s="412"/>
      <c r="J35" s="413"/>
      <c r="K35" s="413"/>
      <c r="L35" s="413"/>
      <c r="M35" s="413"/>
      <c r="N35" s="413"/>
      <c r="O35" s="414"/>
      <c r="P35" s="421" t="s">
        <v>223</v>
      </c>
      <c r="Q35" s="422"/>
      <c r="R35" s="422"/>
      <c r="S35" s="423"/>
      <c r="T35" s="412"/>
      <c r="U35" s="413"/>
      <c r="V35" s="413"/>
      <c r="W35" s="413"/>
      <c r="X35" s="413"/>
      <c r="Y35" s="413"/>
      <c r="Z35" s="413"/>
      <c r="AA35" s="413"/>
      <c r="AB35" s="413"/>
      <c r="AC35" s="413"/>
      <c r="AD35" s="413"/>
      <c r="AE35" s="413"/>
      <c r="AF35" s="413"/>
      <c r="AG35" s="413"/>
      <c r="AH35" s="414"/>
    </row>
    <row r="36" spans="1:34" ht="27.75" customHeight="1" x14ac:dyDescent="0.2">
      <c r="A36" s="372"/>
      <c r="B36" s="373"/>
      <c r="C36" s="406"/>
      <c r="D36" s="407"/>
      <c r="E36" s="407"/>
      <c r="F36" s="407"/>
      <c r="G36" s="407"/>
      <c r="H36" s="408"/>
      <c r="I36" s="415"/>
      <c r="J36" s="416"/>
      <c r="K36" s="416"/>
      <c r="L36" s="416"/>
      <c r="M36" s="416"/>
      <c r="N36" s="416"/>
      <c r="O36" s="417"/>
      <c r="P36" s="424"/>
      <c r="Q36" s="425"/>
      <c r="R36" s="425"/>
      <c r="S36" s="426"/>
      <c r="T36" s="415"/>
      <c r="U36" s="416"/>
      <c r="V36" s="416"/>
      <c r="W36" s="416"/>
      <c r="X36" s="416"/>
      <c r="Y36" s="416"/>
      <c r="Z36" s="416"/>
      <c r="AA36" s="416"/>
      <c r="AB36" s="416"/>
      <c r="AC36" s="416"/>
      <c r="AD36" s="416"/>
      <c r="AE36" s="416"/>
      <c r="AF36" s="416"/>
      <c r="AG36" s="416"/>
      <c r="AH36" s="417"/>
    </row>
    <row r="37" spans="1:34" ht="27.75" customHeight="1" thickBot="1" x14ac:dyDescent="0.25">
      <c r="A37" s="374"/>
      <c r="B37" s="375"/>
      <c r="C37" s="409"/>
      <c r="D37" s="410"/>
      <c r="E37" s="410"/>
      <c r="F37" s="410"/>
      <c r="G37" s="410"/>
      <c r="H37" s="411"/>
      <c r="I37" s="418"/>
      <c r="J37" s="419"/>
      <c r="K37" s="419"/>
      <c r="L37" s="419"/>
      <c r="M37" s="419"/>
      <c r="N37" s="419"/>
      <c r="O37" s="420"/>
      <c r="P37" s="427"/>
      <c r="Q37" s="428"/>
      <c r="R37" s="428"/>
      <c r="S37" s="429"/>
      <c r="T37" s="418"/>
      <c r="U37" s="419"/>
      <c r="V37" s="419"/>
      <c r="W37" s="419"/>
      <c r="X37" s="419"/>
      <c r="Y37" s="419"/>
      <c r="Z37" s="419"/>
      <c r="AA37" s="419"/>
      <c r="AB37" s="419"/>
      <c r="AC37" s="419"/>
      <c r="AD37" s="419"/>
      <c r="AE37" s="419"/>
      <c r="AF37" s="419"/>
      <c r="AG37" s="419"/>
      <c r="AH37" s="420"/>
    </row>
    <row r="38" spans="1:34" ht="19.5" customHeight="1" thickBot="1" x14ac:dyDescent="0.25">
      <c r="A38" s="370">
        <v>3</v>
      </c>
      <c r="B38" s="371"/>
      <c r="C38" s="376" t="s">
        <v>115</v>
      </c>
      <c r="D38" s="376"/>
      <c r="E38" s="376"/>
      <c r="F38" s="376"/>
      <c r="G38" s="376"/>
      <c r="H38" s="376"/>
      <c r="I38" s="376" t="s">
        <v>116</v>
      </c>
      <c r="J38" s="376"/>
      <c r="K38" s="376"/>
      <c r="L38" s="376"/>
      <c r="M38" s="376"/>
      <c r="N38" s="376"/>
      <c r="O38" s="376"/>
      <c r="P38" s="377" t="s">
        <v>117</v>
      </c>
      <c r="Q38" s="378"/>
      <c r="R38" s="378"/>
      <c r="S38" s="378"/>
      <c r="T38" s="378"/>
      <c r="U38" s="378"/>
      <c r="V38" s="378"/>
      <c r="W38" s="378"/>
      <c r="X38" s="378"/>
      <c r="Y38" s="378"/>
      <c r="Z38" s="378"/>
      <c r="AA38" s="378"/>
      <c r="AB38" s="378"/>
      <c r="AC38" s="378"/>
      <c r="AD38" s="378"/>
      <c r="AE38" s="378"/>
      <c r="AF38" s="378"/>
      <c r="AG38" s="378"/>
      <c r="AH38" s="379"/>
    </row>
    <row r="39" spans="1:34" ht="31.5" customHeight="1" x14ac:dyDescent="0.2">
      <c r="A39" s="372"/>
      <c r="B39" s="373"/>
      <c r="C39" s="380"/>
      <c r="D39" s="381"/>
      <c r="E39" s="381"/>
      <c r="F39" s="381"/>
      <c r="G39" s="381"/>
      <c r="H39" s="382"/>
      <c r="I39" s="380"/>
      <c r="J39" s="381"/>
      <c r="K39" s="381"/>
      <c r="L39" s="381"/>
      <c r="M39" s="381"/>
      <c r="N39" s="381"/>
      <c r="O39" s="382"/>
      <c r="P39" s="389"/>
      <c r="Q39" s="390"/>
      <c r="R39" s="390"/>
      <c r="S39" s="390"/>
      <c r="T39" s="390"/>
      <c r="U39" s="390"/>
      <c r="V39" s="390"/>
      <c r="W39" s="390"/>
      <c r="X39" s="390"/>
      <c r="Y39" s="390"/>
      <c r="Z39" s="390"/>
      <c r="AA39" s="390"/>
      <c r="AB39" s="390"/>
      <c r="AC39" s="390"/>
      <c r="AD39" s="390"/>
      <c r="AE39" s="390"/>
      <c r="AF39" s="390"/>
      <c r="AG39" s="390"/>
      <c r="AH39" s="391"/>
    </row>
    <row r="40" spans="1:34" ht="31.5" customHeight="1" x14ac:dyDescent="0.2">
      <c r="A40" s="372"/>
      <c r="B40" s="373"/>
      <c r="C40" s="383"/>
      <c r="D40" s="384"/>
      <c r="E40" s="384"/>
      <c r="F40" s="384"/>
      <c r="G40" s="384"/>
      <c r="H40" s="385"/>
      <c r="I40" s="383"/>
      <c r="J40" s="384"/>
      <c r="K40" s="384"/>
      <c r="L40" s="384"/>
      <c r="M40" s="384"/>
      <c r="N40" s="384"/>
      <c r="O40" s="385"/>
      <c r="P40" s="392"/>
      <c r="Q40" s="393"/>
      <c r="R40" s="393"/>
      <c r="S40" s="393"/>
      <c r="T40" s="393"/>
      <c r="U40" s="393"/>
      <c r="V40" s="393"/>
      <c r="W40" s="393"/>
      <c r="X40" s="393"/>
      <c r="Y40" s="393"/>
      <c r="Z40" s="393"/>
      <c r="AA40" s="393"/>
      <c r="AB40" s="393"/>
      <c r="AC40" s="393"/>
      <c r="AD40" s="393"/>
      <c r="AE40" s="393"/>
      <c r="AF40" s="393"/>
      <c r="AG40" s="393"/>
      <c r="AH40" s="394"/>
    </row>
    <row r="41" spans="1:34" ht="31.5" customHeight="1" thickBot="1" x14ac:dyDescent="0.25">
      <c r="A41" s="372"/>
      <c r="B41" s="373"/>
      <c r="C41" s="386"/>
      <c r="D41" s="387"/>
      <c r="E41" s="387"/>
      <c r="F41" s="387"/>
      <c r="G41" s="387"/>
      <c r="H41" s="388"/>
      <c r="I41" s="386"/>
      <c r="J41" s="387"/>
      <c r="K41" s="387"/>
      <c r="L41" s="387"/>
      <c r="M41" s="387"/>
      <c r="N41" s="387"/>
      <c r="O41" s="388"/>
      <c r="P41" s="395"/>
      <c r="Q41" s="396"/>
      <c r="R41" s="396"/>
      <c r="S41" s="396"/>
      <c r="T41" s="396"/>
      <c r="U41" s="396"/>
      <c r="V41" s="396"/>
      <c r="W41" s="396"/>
      <c r="X41" s="396"/>
      <c r="Y41" s="396"/>
      <c r="Z41" s="396"/>
      <c r="AA41" s="396"/>
      <c r="AB41" s="396"/>
      <c r="AC41" s="396"/>
      <c r="AD41" s="396"/>
      <c r="AE41" s="396"/>
      <c r="AF41" s="396"/>
      <c r="AG41" s="396"/>
      <c r="AH41" s="397"/>
    </row>
    <row r="42" spans="1:34" ht="20.25" customHeight="1" thickBot="1" x14ac:dyDescent="0.25">
      <c r="A42" s="372"/>
      <c r="B42" s="373"/>
      <c r="C42" s="398" t="s">
        <v>118</v>
      </c>
      <c r="D42" s="398"/>
      <c r="E42" s="398"/>
      <c r="F42" s="398"/>
      <c r="G42" s="398"/>
      <c r="H42" s="398"/>
      <c r="I42" s="399" t="s">
        <v>119</v>
      </c>
      <c r="J42" s="400"/>
      <c r="K42" s="400"/>
      <c r="L42" s="400"/>
      <c r="M42" s="400"/>
      <c r="N42" s="400"/>
      <c r="O42" s="401"/>
      <c r="P42" s="399" t="s">
        <v>112</v>
      </c>
      <c r="Q42" s="400"/>
      <c r="R42" s="400"/>
      <c r="S42" s="401"/>
      <c r="T42" s="399" t="s">
        <v>120</v>
      </c>
      <c r="U42" s="400"/>
      <c r="V42" s="400"/>
      <c r="W42" s="400"/>
      <c r="X42" s="400"/>
      <c r="Y42" s="400"/>
      <c r="Z42" s="400"/>
      <c r="AA42" s="400"/>
      <c r="AB42" s="400"/>
      <c r="AC42" s="400"/>
      <c r="AD42" s="400"/>
      <c r="AE42" s="400"/>
      <c r="AF42" s="400"/>
      <c r="AG42" s="400"/>
      <c r="AH42" s="402"/>
    </row>
    <row r="43" spans="1:34" ht="26.25" customHeight="1" x14ac:dyDescent="0.2">
      <c r="A43" s="372"/>
      <c r="B43" s="373"/>
      <c r="C43" s="403"/>
      <c r="D43" s="404"/>
      <c r="E43" s="404"/>
      <c r="F43" s="404"/>
      <c r="G43" s="404"/>
      <c r="H43" s="405"/>
      <c r="I43" s="412"/>
      <c r="J43" s="413"/>
      <c r="K43" s="413"/>
      <c r="L43" s="413"/>
      <c r="M43" s="413"/>
      <c r="N43" s="413"/>
      <c r="O43" s="414"/>
      <c r="P43" s="421" t="s">
        <v>223</v>
      </c>
      <c r="Q43" s="422"/>
      <c r="R43" s="422"/>
      <c r="S43" s="423"/>
      <c r="T43" s="412"/>
      <c r="U43" s="413"/>
      <c r="V43" s="413"/>
      <c r="W43" s="413"/>
      <c r="X43" s="413"/>
      <c r="Y43" s="413"/>
      <c r="Z43" s="413"/>
      <c r="AA43" s="413"/>
      <c r="AB43" s="413"/>
      <c r="AC43" s="413"/>
      <c r="AD43" s="413"/>
      <c r="AE43" s="413"/>
      <c r="AF43" s="413"/>
      <c r="AG43" s="413"/>
      <c r="AH43" s="414"/>
    </row>
    <row r="44" spans="1:34" ht="26.25" customHeight="1" x14ac:dyDescent="0.2">
      <c r="A44" s="372"/>
      <c r="B44" s="373"/>
      <c r="C44" s="406"/>
      <c r="D44" s="407"/>
      <c r="E44" s="407"/>
      <c r="F44" s="407"/>
      <c r="G44" s="407"/>
      <c r="H44" s="408"/>
      <c r="I44" s="415"/>
      <c r="J44" s="416"/>
      <c r="K44" s="416"/>
      <c r="L44" s="416"/>
      <c r="M44" s="416"/>
      <c r="N44" s="416"/>
      <c r="O44" s="417"/>
      <c r="P44" s="424"/>
      <c r="Q44" s="425"/>
      <c r="R44" s="425"/>
      <c r="S44" s="426"/>
      <c r="T44" s="415"/>
      <c r="U44" s="416"/>
      <c r="V44" s="416"/>
      <c r="W44" s="416"/>
      <c r="X44" s="416"/>
      <c r="Y44" s="416"/>
      <c r="Z44" s="416"/>
      <c r="AA44" s="416"/>
      <c r="AB44" s="416"/>
      <c r="AC44" s="416"/>
      <c r="AD44" s="416"/>
      <c r="AE44" s="416"/>
      <c r="AF44" s="416"/>
      <c r="AG44" s="416"/>
      <c r="AH44" s="417"/>
    </row>
    <row r="45" spans="1:34" ht="26.25" customHeight="1" thickBot="1" x14ac:dyDescent="0.25">
      <c r="A45" s="374"/>
      <c r="B45" s="375"/>
      <c r="C45" s="409"/>
      <c r="D45" s="410"/>
      <c r="E45" s="410"/>
      <c r="F45" s="410"/>
      <c r="G45" s="410"/>
      <c r="H45" s="411"/>
      <c r="I45" s="418"/>
      <c r="J45" s="419"/>
      <c r="K45" s="419"/>
      <c r="L45" s="419"/>
      <c r="M45" s="419"/>
      <c r="N45" s="419"/>
      <c r="O45" s="420"/>
      <c r="P45" s="427"/>
      <c r="Q45" s="428"/>
      <c r="R45" s="428"/>
      <c r="S45" s="429"/>
      <c r="T45" s="418"/>
      <c r="U45" s="419"/>
      <c r="V45" s="419"/>
      <c r="W45" s="419"/>
      <c r="X45" s="419"/>
      <c r="Y45" s="419"/>
      <c r="Z45" s="419"/>
      <c r="AA45" s="419"/>
      <c r="AB45" s="419"/>
      <c r="AC45" s="419"/>
      <c r="AD45" s="419"/>
      <c r="AE45" s="419"/>
      <c r="AF45" s="419"/>
      <c r="AG45" s="419"/>
      <c r="AH45" s="420"/>
    </row>
    <row r="46" spans="1:34" ht="18.75" customHeight="1" thickBot="1" x14ac:dyDescent="0.25">
      <c r="A46" s="370">
        <v>4</v>
      </c>
      <c r="B46" s="371"/>
      <c r="C46" s="376" t="s">
        <v>115</v>
      </c>
      <c r="D46" s="376"/>
      <c r="E46" s="376"/>
      <c r="F46" s="376"/>
      <c r="G46" s="376"/>
      <c r="H46" s="376"/>
      <c r="I46" s="376" t="s">
        <v>116</v>
      </c>
      <c r="J46" s="376"/>
      <c r="K46" s="376"/>
      <c r="L46" s="376"/>
      <c r="M46" s="376"/>
      <c r="N46" s="376"/>
      <c r="O46" s="376"/>
      <c r="P46" s="377" t="s">
        <v>117</v>
      </c>
      <c r="Q46" s="378"/>
      <c r="R46" s="378"/>
      <c r="S46" s="378"/>
      <c r="T46" s="378"/>
      <c r="U46" s="378"/>
      <c r="V46" s="378"/>
      <c r="W46" s="378"/>
      <c r="X46" s="378"/>
      <c r="Y46" s="378"/>
      <c r="Z46" s="378"/>
      <c r="AA46" s="378"/>
      <c r="AB46" s="378"/>
      <c r="AC46" s="378"/>
      <c r="AD46" s="378"/>
      <c r="AE46" s="378"/>
      <c r="AF46" s="378"/>
      <c r="AG46" s="378"/>
      <c r="AH46" s="379"/>
    </row>
    <row r="47" spans="1:34" ht="33" customHeight="1" x14ac:dyDescent="0.2">
      <c r="A47" s="372"/>
      <c r="B47" s="373"/>
      <c r="C47" s="380"/>
      <c r="D47" s="381"/>
      <c r="E47" s="381"/>
      <c r="F47" s="381"/>
      <c r="G47" s="381"/>
      <c r="H47" s="382"/>
      <c r="I47" s="380"/>
      <c r="J47" s="381"/>
      <c r="K47" s="381"/>
      <c r="L47" s="381"/>
      <c r="M47" s="381"/>
      <c r="N47" s="381"/>
      <c r="O47" s="382"/>
      <c r="P47" s="389"/>
      <c r="Q47" s="390"/>
      <c r="R47" s="390"/>
      <c r="S47" s="390"/>
      <c r="T47" s="390"/>
      <c r="U47" s="390"/>
      <c r="V47" s="390"/>
      <c r="W47" s="390"/>
      <c r="X47" s="390"/>
      <c r="Y47" s="390"/>
      <c r="Z47" s="390"/>
      <c r="AA47" s="390"/>
      <c r="AB47" s="390"/>
      <c r="AC47" s="390"/>
      <c r="AD47" s="390"/>
      <c r="AE47" s="390"/>
      <c r="AF47" s="390"/>
      <c r="AG47" s="390"/>
      <c r="AH47" s="391"/>
    </row>
    <row r="48" spans="1:34" ht="33" customHeight="1" x14ac:dyDescent="0.2">
      <c r="A48" s="372"/>
      <c r="B48" s="373"/>
      <c r="C48" s="383"/>
      <c r="D48" s="384"/>
      <c r="E48" s="384"/>
      <c r="F48" s="384"/>
      <c r="G48" s="384"/>
      <c r="H48" s="385"/>
      <c r="I48" s="383"/>
      <c r="J48" s="384"/>
      <c r="K48" s="384"/>
      <c r="L48" s="384"/>
      <c r="M48" s="384"/>
      <c r="N48" s="384"/>
      <c r="O48" s="385"/>
      <c r="P48" s="392"/>
      <c r="Q48" s="393"/>
      <c r="R48" s="393"/>
      <c r="S48" s="393"/>
      <c r="T48" s="393"/>
      <c r="U48" s="393"/>
      <c r="V48" s="393"/>
      <c r="W48" s="393"/>
      <c r="X48" s="393"/>
      <c r="Y48" s="393"/>
      <c r="Z48" s="393"/>
      <c r="AA48" s="393"/>
      <c r="AB48" s="393"/>
      <c r="AC48" s="393"/>
      <c r="AD48" s="393"/>
      <c r="AE48" s="393"/>
      <c r="AF48" s="393"/>
      <c r="AG48" s="393"/>
      <c r="AH48" s="394"/>
    </row>
    <row r="49" spans="1:34" ht="33" customHeight="1" thickBot="1" x14ac:dyDescent="0.25">
      <c r="A49" s="372"/>
      <c r="B49" s="373"/>
      <c r="C49" s="386"/>
      <c r="D49" s="387"/>
      <c r="E49" s="387"/>
      <c r="F49" s="387"/>
      <c r="G49" s="387"/>
      <c r="H49" s="388"/>
      <c r="I49" s="386"/>
      <c r="J49" s="387"/>
      <c r="K49" s="387"/>
      <c r="L49" s="387"/>
      <c r="M49" s="387"/>
      <c r="N49" s="387"/>
      <c r="O49" s="388"/>
      <c r="P49" s="395"/>
      <c r="Q49" s="396"/>
      <c r="R49" s="396"/>
      <c r="S49" s="396"/>
      <c r="T49" s="396"/>
      <c r="U49" s="396"/>
      <c r="V49" s="396"/>
      <c r="W49" s="396"/>
      <c r="X49" s="396"/>
      <c r="Y49" s="396"/>
      <c r="Z49" s="396"/>
      <c r="AA49" s="396"/>
      <c r="AB49" s="396"/>
      <c r="AC49" s="396"/>
      <c r="AD49" s="396"/>
      <c r="AE49" s="396"/>
      <c r="AF49" s="396"/>
      <c r="AG49" s="396"/>
      <c r="AH49" s="397"/>
    </row>
    <row r="50" spans="1:34" ht="13.5" customHeight="1" thickBot="1" x14ac:dyDescent="0.25">
      <c r="A50" s="372"/>
      <c r="B50" s="373"/>
      <c r="C50" s="398" t="s">
        <v>118</v>
      </c>
      <c r="D50" s="398"/>
      <c r="E50" s="398"/>
      <c r="F50" s="398"/>
      <c r="G50" s="398"/>
      <c r="H50" s="398"/>
      <c r="I50" s="399" t="s">
        <v>119</v>
      </c>
      <c r="J50" s="400"/>
      <c r="K50" s="400"/>
      <c r="L50" s="400"/>
      <c r="M50" s="400"/>
      <c r="N50" s="400"/>
      <c r="O50" s="401"/>
      <c r="P50" s="399" t="s">
        <v>112</v>
      </c>
      <c r="Q50" s="400"/>
      <c r="R50" s="400"/>
      <c r="S50" s="401"/>
      <c r="T50" s="399" t="s">
        <v>120</v>
      </c>
      <c r="U50" s="400"/>
      <c r="V50" s="400"/>
      <c r="W50" s="400"/>
      <c r="X50" s="400"/>
      <c r="Y50" s="400"/>
      <c r="Z50" s="400"/>
      <c r="AA50" s="400"/>
      <c r="AB50" s="400"/>
      <c r="AC50" s="400"/>
      <c r="AD50" s="400"/>
      <c r="AE50" s="400"/>
      <c r="AF50" s="400"/>
      <c r="AG50" s="400"/>
      <c r="AH50" s="402"/>
    </row>
    <row r="51" spans="1:34" ht="30" customHeight="1" x14ac:dyDescent="0.2">
      <c r="A51" s="372"/>
      <c r="B51" s="373"/>
      <c r="C51" s="403"/>
      <c r="D51" s="404"/>
      <c r="E51" s="404"/>
      <c r="F51" s="404"/>
      <c r="G51" s="404"/>
      <c r="H51" s="405"/>
      <c r="I51" s="412"/>
      <c r="J51" s="413"/>
      <c r="K51" s="413"/>
      <c r="L51" s="413"/>
      <c r="M51" s="413"/>
      <c r="N51" s="413"/>
      <c r="O51" s="414"/>
      <c r="P51" s="421" t="s">
        <v>223</v>
      </c>
      <c r="Q51" s="422"/>
      <c r="R51" s="422"/>
      <c r="S51" s="423"/>
      <c r="T51" s="412"/>
      <c r="U51" s="413"/>
      <c r="V51" s="413"/>
      <c r="W51" s="413"/>
      <c r="X51" s="413"/>
      <c r="Y51" s="413"/>
      <c r="Z51" s="413"/>
      <c r="AA51" s="413"/>
      <c r="AB51" s="413"/>
      <c r="AC51" s="413"/>
      <c r="AD51" s="413"/>
      <c r="AE51" s="413"/>
      <c r="AF51" s="413"/>
      <c r="AG51" s="413"/>
      <c r="AH51" s="414"/>
    </row>
    <row r="52" spans="1:34" ht="30" customHeight="1" x14ac:dyDescent="0.2">
      <c r="A52" s="372"/>
      <c r="B52" s="373"/>
      <c r="C52" s="406"/>
      <c r="D52" s="407"/>
      <c r="E52" s="407"/>
      <c r="F52" s="407"/>
      <c r="G52" s="407"/>
      <c r="H52" s="408"/>
      <c r="I52" s="415"/>
      <c r="J52" s="416"/>
      <c r="K52" s="416"/>
      <c r="L52" s="416"/>
      <c r="M52" s="416"/>
      <c r="N52" s="416"/>
      <c r="O52" s="417"/>
      <c r="P52" s="424"/>
      <c r="Q52" s="425"/>
      <c r="R52" s="425"/>
      <c r="S52" s="426"/>
      <c r="T52" s="415"/>
      <c r="U52" s="416"/>
      <c r="V52" s="416"/>
      <c r="W52" s="416"/>
      <c r="X52" s="416"/>
      <c r="Y52" s="416"/>
      <c r="Z52" s="416"/>
      <c r="AA52" s="416"/>
      <c r="AB52" s="416"/>
      <c r="AC52" s="416"/>
      <c r="AD52" s="416"/>
      <c r="AE52" s="416"/>
      <c r="AF52" s="416"/>
      <c r="AG52" s="416"/>
      <c r="AH52" s="417"/>
    </row>
    <row r="53" spans="1:34" ht="30" customHeight="1" thickBot="1" x14ac:dyDescent="0.25">
      <c r="A53" s="374"/>
      <c r="B53" s="375"/>
      <c r="C53" s="409"/>
      <c r="D53" s="410"/>
      <c r="E53" s="410"/>
      <c r="F53" s="410"/>
      <c r="G53" s="410"/>
      <c r="H53" s="411"/>
      <c r="I53" s="418"/>
      <c r="J53" s="419"/>
      <c r="K53" s="419"/>
      <c r="L53" s="419"/>
      <c r="M53" s="419"/>
      <c r="N53" s="419"/>
      <c r="O53" s="420"/>
      <c r="P53" s="427"/>
      <c r="Q53" s="428"/>
      <c r="R53" s="428"/>
      <c r="S53" s="429"/>
      <c r="T53" s="418"/>
      <c r="U53" s="419"/>
      <c r="V53" s="419"/>
      <c r="W53" s="419"/>
      <c r="X53" s="419"/>
      <c r="Y53" s="419"/>
      <c r="Z53" s="419"/>
      <c r="AA53" s="419"/>
      <c r="AB53" s="419"/>
      <c r="AC53" s="419"/>
      <c r="AD53" s="419"/>
      <c r="AE53" s="419"/>
      <c r="AF53" s="419"/>
      <c r="AG53" s="419"/>
      <c r="AH53" s="420"/>
    </row>
    <row r="54" spans="1:34" ht="20.25" customHeight="1" thickBot="1" x14ac:dyDescent="0.25">
      <c r="A54" s="370">
        <v>5</v>
      </c>
      <c r="B54" s="371"/>
      <c r="C54" s="376" t="s">
        <v>115</v>
      </c>
      <c r="D54" s="376"/>
      <c r="E54" s="376"/>
      <c r="F54" s="376"/>
      <c r="G54" s="376"/>
      <c r="H54" s="376"/>
      <c r="I54" s="376" t="s">
        <v>116</v>
      </c>
      <c r="J54" s="376"/>
      <c r="K54" s="376"/>
      <c r="L54" s="376"/>
      <c r="M54" s="376"/>
      <c r="N54" s="376"/>
      <c r="O54" s="376"/>
      <c r="P54" s="377" t="s">
        <v>117</v>
      </c>
      <c r="Q54" s="378"/>
      <c r="R54" s="378"/>
      <c r="S54" s="378"/>
      <c r="T54" s="378"/>
      <c r="U54" s="378"/>
      <c r="V54" s="378"/>
      <c r="W54" s="378"/>
      <c r="X54" s="378"/>
      <c r="Y54" s="378"/>
      <c r="Z54" s="378"/>
      <c r="AA54" s="378"/>
      <c r="AB54" s="378"/>
      <c r="AC54" s="378"/>
      <c r="AD54" s="378"/>
      <c r="AE54" s="378"/>
      <c r="AF54" s="378"/>
      <c r="AG54" s="378"/>
      <c r="AH54" s="379"/>
    </row>
    <row r="55" spans="1:34" ht="30" customHeight="1" x14ac:dyDescent="0.2">
      <c r="A55" s="372"/>
      <c r="B55" s="373"/>
      <c r="C55" s="380"/>
      <c r="D55" s="381"/>
      <c r="E55" s="381"/>
      <c r="F55" s="381"/>
      <c r="G55" s="381"/>
      <c r="H55" s="382"/>
      <c r="I55" s="380"/>
      <c r="J55" s="381"/>
      <c r="K55" s="381"/>
      <c r="L55" s="381"/>
      <c r="M55" s="381"/>
      <c r="N55" s="381"/>
      <c r="O55" s="382"/>
      <c r="P55" s="389"/>
      <c r="Q55" s="390"/>
      <c r="R55" s="390"/>
      <c r="S55" s="390"/>
      <c r="T55" s="390"/>
      <c r="U55" s="390"/>
      <c r="V55" s="390"/>
      <c r="W55" s="390"/>
      <c r="X55" s="390"/>
      <c r="Y55" s="390"/>
      <c r="Z55" s="390"/>
      <c r="AA55" s="390"/>
      <c r="AB55" s="390"/>
      <c r="AC55" s="390"/>
      <c r="AD55" s="390"/>
      <c r="AE55" s="390"/>
      <c r="AF55" s="390"/>
      <c r="AG55" s="390"/>
      <c r="AH55" s="391"/>
    </row>
    <row r="56" spans="1:34" ht="30" customHeight="1" x14ac:dyDescent="0.2">
      <c r="A56" s="372"/>
      <c r="B56" s="373"/>
      <c r="C56" s="383"/>
      <c r="D56" s="384"/>
      <c r="E56" s="384"/>
      <c r="F56" s="384"/>
      <c r="G56" s="384"/>
      <c r="H56" s="385"/>
      <c r="I56" s="383"/>
      <c r="J56" s="384"/>
      <c r="K56" s="384"/>
      <c r="L56" s="384"/>
      <c r="M56" s="384"/>
      <c r="N56" s="384"/>
      <c r="O56" s="385"/>
      <c r="P56" s="392"/>
      <c r="Q56" s="393"/>
      <c r="R56" s="393"/>
      <c r="S56" s="393"/>
      <c r="T56" s="393"/>
      <c r="U56" s="393"/>
      <c r="V56" s="393"/>
      <c r="W56" s="393"/>
      <c r="X56" s="393"/>
      <c r="Y56" s="393"/>
      <c r="Z56" s="393"/>
      <c r="AA56" s="393"/>
      <c r="AB56" s="393"/>
      <c r="AC56" s="393"/>
      <c r="AD56" s="393"/>
      <c r="AE56" s="393"/>
      <c r="AF56" s="393"/>
      <c r="AG56" s="393"/>
      <c r="AH56" s="394"/>
    </row>
    <row r="57" spans="1:34" ht="30" customHeight="1" thickBot="1" x14ac:dyDescent="0.25">
      <c r="A57" s="372"/>
      <c r="B57" s="373"/>
      <c r="C57" s="386"/>
      <c r="D57" s="387"/>
      <c r="E57" s="387"/>
      <c r="F57" s="387"/>
      <c r="G57" s="387"/>
      <c r="H57" s="388"/>
      <c r="I57" s="386"/>
      <c r="J57" s="387"/>
      <c r="K57" s="387"/>
      <c r="L57" s="387"/>
      <c r="M57" s="387"/>
      <c r="N57" s="387"/>
      <c r="O57" s="388"/>
      <c r="P57" s="395"/>
      <c r="Q57" s="396"/>
      <c r="R57" s="396"/>
      <c r="S57" s="396"/>
      <c r="T57" s="396"/>
      <c r="U57" s="396"/>
      <c r="V57" s="396"/>
      <c r="W57" s="396"/>
      <c r="X57" s="396"/>
      <c r="Y57" s="396"/>
      <c r="Z57" s="396"/>
      <c r="AA57" s="396"/>
      <c r="AB57" s="396"/>
      <c r="AC57" s="396"/>
      <c r="AD57" s="396"/>
      <c r="AE57" s="396"/>
      <c r="AF57" s="396"/>
      <c r="AG57" s="396"/>
      <c r="AH57" s="397"/>
    </row>
    <row r="58" spans="1:34" ht="13.5" customHeight="1" thickBot="1" x14ac:dyDescent="0.25">
      <c r="A58" s="372"/>
      <c r="B58" s="373"/>
      <c r="C58" s="398" t="s">
        <v>118</v>
      </c>
      <c r="D58" s="398"/>
      <c r="E58" s="398"/>
      <c r="F58" s="398"/>
      <c r="G58" s="398"/>
      <c r="H58" s="398"/>
      <c r="I58" s="399" t="s">
        <v>119</v>
      </c>
      <c r="J58" s="400"/>
      <c r="K58" s="400"/>
      <c r="L58" s="400"/>
      <c r="M58" s="400"/>
      <c r="N58" s="400"/>
      <c r="O58" s="401"/>
      <c r="P58" s="399" t="s">
        <v>112</v>
      </c>
      <c r="Q58" s="400"/>
      <c r="R58" s="400"/>
      <c r="S58" s="401"/>
      <c r="T58" s="399" t="s">
        <v>120</v>
      </c>
      <c r="U58" s="400"/>
      <c r="V58" s="400"/>
      <c r="W58" s="400"/>
      <c r="X58" s="400"/>
      <c r="Y58" s="400"/>
      <c r="Z58" s="400"/>
      <c r="AA58" s="400"/>
      <c r="AB58" s="400"/>
      <c r="AC58" s="400"/>
      <c r="AD58" s="400"/>
      <c r="AE58" s="400"/>
      <c r="AF58" s="400"/>
      <c r="AG58" s="400"/>
      <c r="AH58" s="402"/>
    </row>
    <row r="59" spans="1:34" ht="26.25" customHeight="1" x14ac:dyDescent="0.2">
      <c r="A59" s="372"/>
      <c r="B59" s="373"/>
      <c r="C59" s="403"/>
      <c r="D59" s="404"/>
      <c r="E59" s="404"/>
      <c r="F59" s="404"/>
      <c r="G59" s="404"/>
      <c r="H59" s="405"/>
      <c r="I59" s="412"/>
      <c r="J59" s="413"/>
      <c r="K59" s="413"/>
      <c r="L59" s="413"/>
      <c r="M59" s="413"/>
      <c r="N59" s="413"/>
      <c r="O59" s="414"/>
      <c r="P59" s="421" t="s">
        <v>223</v>
      </c>
      <c r="Q59" s="422"/>
      <c r="R59" s="422"/>
      <c r="S59" s="423"/>
      <c r="T59" s="412"/>
      <c r="U59" s="413"/>
      <c r="V59" s="413"/>
      <c r="W59" s="413"/>
      <c r="X59" s="413"/>
      <c r="Y59" s="413"/>
      <c r="Z59" s="413"/>
      <c r="AA59" s="413"/>
      <c r="AB59" s="413"/>
      <c r="AC59" s="413"/>
      <c r="AD59" s="413"/>
      <c r="AE59" s="413"/>
      <c r="AF59" s="413"/>
      <c r="AG59" s="413"/>
      <c r="AH59" s="414"/>
    </row>
    <row r="60" spans="1:34" ht="26.25" customHeight="1" x14ac:dyDescent="0.2">
      <c r="A60" s="372"/>
      <c r="B60" s="373"/>
      <c r="C60" s="406"/>
      <c r="D60" s="407"/>
      <c r="E60" s="407"/>
      <c r="F60" s="407"/>
      <c r="G60" s="407"/>
      <c r="H60" s="408"/>
      <c r="I60" s="415"/>
      <c r="J60" s="416"/>
      <c r="K60" s="416"/>
      <c r="L60" s="416"/>
      <c r="M60" s="416"/>
      <c r="N60" s="416"/>
      <c r="O60" s="417"/>
      <c r="P60" s="424"/>
      <c r="Q60" s="425"/>
      <c r="R60" s="425"/>
      <c r="S60" s="426"/>
      <c r="T60" s="415"/>
      <c r="U60" s="416"/>
      <c r="V60" s="416"/>
      <c r="W60" s="416"/>
      <c r="X60" s="416"/>
      <c r="Y60" s="416"/>
      <c r="Z60" s="416"/>
      <c r="AA60" s="416"/>
      <c r="AB60" s="416"/>
      <c r="AC60" s="416"/>
      <c r="AD60" s="416"/>
      <c r="AE60" s="416"/>
      <c r="AF60" s="416"/>
      <c r="AG60" s="416"/>
      <c r="AH60" s="417"/>
    </row>
    <row r="61" spans="1:34" ht="26.25" customHeight="1" thickBot="1" x14ac:dyDescent="0.25">
      <c r="A61" s="374"/>
      <c r="B61" s="375"/>
      <c r="C61" s="409"/>
      <c r="D61" s="410"/>
      <c r="E61" s="410"/>
      <c r="F61" s="410"/>
      <c r="G61" s="410"/>
      <c r="H61" s="411"/>
      <c r="I61" s="418"/>
      <c r="J61" s="419"/>
      <c r="K61" s="419"/>
      <c r="L61" s="419"/>
      <c r="M61" s="419"/>
      <c r="N61" s="419"/>
      <c r="O61" s="420"/>
      <c r="P61" s="427"/>
      <c r="Q61" s="428"/>
      <c r="R61" s="428"/>
      <c r="S61" s="429"/>
      <c r="T61" s="418"/>
      <c r="U61" s="419"/>
      <c r="V61" s="419"/>
      <c r="W61" s="419"/>
      <c r="X61" s="419"/>
      <c r="Y61" s="419"/>
      <c r="Z61" s="419"/>
      <c r="AA61" s="419"/>
      <c r="AB61" s="419"/>
      <c r="AC61" s="419"/>
      <c r="AD61" s="419"/>
      <c r="AE61" s="419"/>
      <c r="AF61" s="419"/>
      <c r="AG61" s="419"/>
      <c r="AH61" s="420"/>
    </row>
    <row r="62" spans="1:34" ht="18.75" customHeight="1" thickBot="1" x14ac:dyDescent="0.25">
      <c r="A62" s="370">
        <v>6</v>
      </c>
      <c r="B62" s="371"/>
      <c r="C62" s="376" t="s">
        <v>115</v>
      </c>
      <c r="D62" s="376"/>
      <c r="E62" s="376"/>
      <c r="F62" s="376"/>
      <c r="G62" s="376"/>
      <c r="H62" s="376"/>
      <c r="I62" s="376" t="s">
        <v>116</v>
      </c>
      <c r="J62" s="376"/>
      <c r="K62" s="376"/>
      <c r="L62" s="376"/>
      <c r="M62" s="376"/>
      <c r="N62" s="376"/>
      <c r="O62" s="376"/>
      <c r="P62" s="377" t="s">
        <v>117</v>
      </c>
      <c r="Q62" s="378"/>
      <c r="R62" s="378"/>
      <c r="S62" s="378"/>
      <c r="T62" s="378"/>
      <c r="U62" s="378"/>
      <c r="V62" s="378"/>
      <c r="W62" s="378"/>
      <c r="X62" s="378"/>
      <c r="Y62" s="378"/>
      <c r="Z62" s="378"/>
      <c r="AA62" s="378"/>
      <c r="AB62" s="378"/>
      <c r="AC62" s="378"/>
      <c r="AD62" s="378"/>
      <c r="AE62" s="378"/>
      <c r="AF62" s="378"/>
      <c r="AG62" s="378"/>
      <c r="AH62" s="379"/>
    </row>
    <row r="63" spans="1:34" ht="27.75" customHeight="1" x14ac:dyDescent="0.2">
      <c r="A63" s="372"/>
      <c r="B63" s="373"/>
      <c r="C63" s="380"/>
      <c r="D63" s="381"/>
      <c r="E63" s="381"/>
      <c r="F63" s="381"/>
      <c r="G63" s="381"/>
      <c r="H63" s="382"/>
      <c r="I63" s="380"/>
      <c r="J63" s="381"/>
      <c r="K63" s="381"/>
      <c r="L63" s="381"/>
      <c r="M63" s="381"/>
      <c r="N63" s="381"/>
      <c r="O63" s="382"/>
      <c r="P63" s="389"/>
      <c r="Q63" s="390"/>
      <c r="R63" s="390"/>
      <c r="S63" s="390"/>
      <c r="T63" s="390"/>
      <c r="U63" s="390"/>
      <c r="V63" s="390"/>
      <c r="W63" s="390"/>
      <c r="X63" s="390"/>
      <c r="Y63" s="390"/>
      <c r="Z63" s="390"/>
      <c r="AA63" s="390"/>
      <c r="AB63" s="390"/>
      <c r="AC63" s="390"/>
      <c r="AD63" s="390"/>
      <c r="AE63" s="390"/>
      <c r="AF63" s="390"/>
      <c r="AG63" s="390"/>
      <c r="AH63" s="391"/>
    </row>
    <row r="64" spans="1:34" ht="27.75" customHeight="1" x14ac:dyDescent="0.2">
      <c r="A64" s="372"/>
      <c r="B64" s="373"/>
      <c r="C64" s="383"/>
      <c r="D64" s="384"/>
      <c r="E64" s="384"/>
      <c r="F64" s="384"/>
      <c r="G64" s="384"/>
      <c r="H64" s="385"/>
      <c r="I64" s="383"/>
      <c r="J64" s="384"/>
      <c r="K64" s="384"/>
      <c r="L64" s="384"/>
      <c r="M64" s="384"/>
      <c r="N64" s="384"/>
      <c r="O64" s="385"/>
      <c r="P64" s="392"/>
      <c r="Q64" s="393"/>
      <c r="R64" s="393"/>
      <c r="S64" s="393"/>
      <c r="T64" s="393"/>
      <c r="U64" s="393"/>
      <c r="V64" s="393"/>
      <c r="W64" s="393"/>
      <c r="X64" s="393"/>
      <c r="Y64" s="393"/>
      <c r="Z64" s="393"/>
      <c r="AA64" s="393"/>
      <c r="AB64" s="393"/>
      <c r="AC64" s="393"/>
      <c r="AD64" s="393"/>
      <c r="AE64" s="393"/>
      <c r="AF64" s="393"/>
      <c r="AG64" s="393"/>
      <c r="AH64" s="394"/>
    </row>
    <row r="65" spans="1:34" ht="27.75" customHeight="1" thickBot="1" x14ac:dyDescent="0.25">
      <c r="A65" s="372"/>
      <c r="B65" s="373"/>
      <c r="C65" s="386"/>
      <c r="D65" s="387"/>
      <c r="E65" s="387"/>
      <c r="F65" s="387"/>
      <c r="G65" s="387"/>
      <c r="H65" s="388"/>
      <c r="I65" s="386"/>
      <c r="J65" s="387"/>
      <c r="K65" s="387"/>
      <c r="L65" s="387"/>
      <c r="M65" s="387"/>
      <c r="N65" s="387"/>
      <c r="O65" s="388"/>
      <c r="P65" s="395"/>
      <c r="Q65" s="396"/>
      <c r="R65" s="396"/>
      <c r="S65" s="396"/>
      <c r="T65" s="396"/>
      <c r="U65" s="396"/>
      <c r="V65" s="396"/>
      <c r="W65" s="396"/>
      <c r="X65" s="396"/>
      <c r="Y65" s="396"/>
      <c r="Z65" s="396"/>
      <c r="AA65" s="396"/>
      <c r="AB65" s="396"/>
      <c r="AC65" s="396"/>
      <c r="AD65" s="396"/>
      <c r="AE65" s="396"/>
      <c r="AF65" s="396"/>
      <c r="AG65" s="396"/>
      <c r="AH65" s="397"/>
    </row>
    <row r="66" spans="1:34" ht="18.75" customHeight="1" thickBot="1" x14ac:dyDescent="0.25">
      <c r="A66" s="372"/>
      <c r="B66" s="373"/>
      <c r="C66" s="398" t="s">
        <v>118</v>
      </c>
      <c r="D66" s="398"/>
      <c r="E66" s="398"/>
      <c r="F66" s="398"/>
      <c r="G66" s="398"/>
      <c r="H66" s="398"/>
      <c r="I66" s="399" t="s">
        <v>119</v>
      </c>
      <c r="J66" s="400"/>
      <c r="K66" s="400"/>
      <c r="L66" s="400"/>
      <c r="M66" s="400"/>
      <c r="N66" s="400"/>
      <c r="O66" s="401"/>
      <c r="P66" s="399" t="s">
        <v>112</v>
      </c>
      <c r="Q66" s="400"/>
      <c r="R66" s="400"/>
      <c r="S66" s="401"/>
      <c r="T66" s="399" t="s">
        <v>120</v>
      </c>
      <c r="U66" s="400"/>
      <c r="V66" s="400"/>
      <c r="W66" s="400"/>
      <c r="X66" s="400"/>
      <c r="Y66" s="400"/>
      <c r="Z66" s="400"/>
      <c r="AA66" s="400"/>
      <c r="AB66" s="400"/>
      <c r="AC66" s="400"/>
      <c r="AD66" s="400"/>
      <c r="AE66" s="400"/>
      <c r="AF66" s="400"/>
      <c r="AG66" s="400"/>
      <c r="AH66" s="402"/>
    </row>
    <row r="67" spans="1:34" ht="27.75" customHeight="1" x14ac:dyDescent="0.2">
      <c r="A67" s="372"/>
      <c r="B67" s="373"/>
      <c r="C67" s="403"/>
      <c r="D67" s="404"/>
      <c r="E67" s="404"/>
      <c r="F67" s="404"/>
      <c r="G67" s="404"/>
      <c r="H67" s="405"/>
      <c r="I67" s="412"/>
      <c r="J67" s="413"/>
      <c r="K67" s="413"/>
      <c r="L67" s="413"/>
      <c r="M67" s="413"/>
      <c r="N67" s="413"/>
      <c r="O67" s="414"/>
      <c r="P67" s="421" t="s">
        <v>223</v>
      </c>
      <c r="Q67" s="422"/>
      <c r="R67" s="422"/>
      <c r="S67" s="423"/>
      <c r="T67" s="412"/>
      <c r="U67" s="413"/>
      <c r="V67" s="413"/>
      <c r="W67" s="413"/>
      <c r="X67" s="413"/>
      <c r="Y67" s="413"/>
      <c r="Z67" s="413"/>
      <c r="AA67" s="413"/>
      <c r="AB67" s="413"/>
      <c r="AC67" s="413"/>
      <c r="AD67" s="413"/>
      <c r="AE67" s="413"/>
      <c r="AF67" s="413"/>
      <c r="AG67" s="413"/>
      <c r="AH67" s="414"/>
    </row>
    <row r="68" spans="1:34" ht="27.75" customHeight="1" x14ac:dyDescent="0.2">
      <c r="A68" s="372"/>
      <c r="B68" s="373"/>
      <c r="C68" s="406"/>
      <c r="D68" s="407"/>
      <c r="E68" s="407"/>
      <c r="F68" s="407"/>
      <c r="G68" s="407"/>
      <c r="H68" s="408"/>
      <c r="I68" s="415"/>
      <c r="J68" s="416"/>
      <c r="K68" s="416"/>
      <c r="L68" s="416"/>
      <c r="M68" s="416"/>
      <c r="N68" s="416"/>
      <c r="O68" s="417"/>
      <c r="P68" s="424"/>
      <c r="Q68" s="425"/>
      <c r="R68" s="425"/>
      <c r="S68" s="426"/>
      <c r="T68" s="415"/>
      <c r="U68" s="416"/>
      <c r="V68" s="416"/>
      <c r="W68" s="416"/>
      <c r="X68" s="416"/>
      <c r="Y68" s="416"/>
      <c r="Z68" s="416"/>
      <c r="AA68" s="416"/>
      <c r="AB68" s="416"/>
      <c r="AC68" s="416"/>
      <c r="AD68" s="416"/>
      <c r="AE68" s="416"/>
      <c r="AF68" s="416"/>
      <c r="AG68" s="416"/>
      <c r="AH68" s="417"/>
    </row>
    <row r="69" spans="1:34" ht="27.75" customHeight="1" thickBot="1" x14ac:dyDescent="0.25">
      <c r="A69" s="374"/>
      <c r="B69" s="375"/>
      <c r="C69" s="409"/>
      <c r="D69" s="410"/>
      <c r="E69" s="410"/>
      <c r="F69" s="410"/>
      <c r="G69" s="410"/>
      <c r="H69" s="411"/>
      <c r="I69" s="418"/>
      <c r="J69" s="419"/>
      <c r="K69" s="419"/>
      <c r="L69" s="419"/>
      <c r="M69" s="419"/>
      <c r="N69" s="419"/>
      <c r="O69" s="420"/>
      <c r="P69" s="427"/>
      <c r="Q69" s="428"/>
      <c r="R69" s="428"/>
      <c r="S69" s="429"/>
      <c r="T69" s="418"/>
      <c r="U69" s="419"/>
      <c r="V69" s="419"/>
      <c r="W69" s="419"/>
      <c r="X69" s="419"/>
      <c r="Y69" s="419"/>
      <c r="Z69" s="419"/>
      <c r="AA69" s="419"/>
      <c r="AB69" s="419"/>
      <c r="AC69" s="419"/>
      <c r="AD69" s="419"/>
      <c r="AE69" s="419"/>
      <c r="AF69" s="419"/>
      <c r="AG69" s="419"/>
      <c r="AH69" s="420"/>
    </row>
    <row r="70" spans="1:34" ht="19.5" customHeight="1" thickBot="1" x14ac:dyDescent="0.25">
      <c r="A70" s="370">
        <v>7</v>
      </c>
      <c r="B70" s="371"/>
      <c r="C70" s="376" t="s">
        <v>115</v>
      </c>
      <c r="D70" s="376"/>
      <c r="E70" s="376"/>
      <c r="F70" s="376"/>
      <c r="G70" s="376"/>
      <c r="H70" s="376"/>
      <c r="I70" s="376" t="s">
        <v>116</v>
      </c>
      <c r="J70" s="376"/>
      <c r="K70" s="376"/>
      <c r="L70" s="376"/>
      <c r="M70" s="376"/>
      <c r="N70" s="376"/>
      <c r="O70" s="376"/>
      <c r="P70" s="377" t="s">
        <v>117</v>
      </c>
      <c r="Q70" s="378"/>
      <c r="R70" s="378"/>
      <c r="S70" s="378"/>
      <c r="T70" s="378"/>
      <c r="U70" s="378"/>
      <c r="V70" s="378"/>
      <c r="W70" s="378"/>
      <c r="X70" s="378"/>
      <c r="Y70" s="378"/>
      <c r="Z70" s="378"/>
      <c r="AA70" s="378"/>
      <c r="AB70" s="378"/>
      <c r="AC70" s="378"/>
      <c r="AD70" s="378"/>
      <c r="AE70" s="378"/>
      <c r="AF70" s="378"/>
      <c r="AG70" s="378"/>
      <c r="AH70" s="379"/>
    </row>
    <row r="71" spans="1:34" ht="31.5" customHeight="1" x14ac:dyDescent="0.2">
      <c r="A71" s="372"/>
      <c r="B71" s="373"/>
      <c r="C71" s="380"/>
      <c r="D71" s="381"/>
      <c r="E71" s="381"/>
      <c r="F71" s="381"/>
      <c r="G71" s="381"/>
      <c r="H71" s="382"/>
      <c r="I71" s="380"/>
      <c r="J71" s="381"/>
      <c r="K71" s="381"/>
      <c r="L71" s="381"/>
      <c r="M71" s="381"/>
      <c r="N71" s="381"/>
      <c r="O71" s="382"/>
      <c r="P71" s="389"/>
      <c r="Q71" s="390"/>
      <c r="R71" s="390"/>
      <c r="S71" s="390"/>
      <c r="T71" s="390"/>
      <c r="U71" s="390"/>
      <c r="V71" s="390"/>
      <c r="W71" s="390"/>
      <c r="X71" s="390"/>
      <c r="Y71" s="390"/>
      <c r="Z71" s="390"/>
      <c r="AA71" s="390"/>
      <c r="AB71" s="390"/>
      <c r="AC71" s="390"/>
      <c r="AD71" s="390"/>
      <c r="AE71" s="390"/>
      <c r="AF71" s="390"/>
      <c r="AG71" s="390"/>
      <c r="AH71" s="391"/>
    </row>
    <row r="72" spans="1:34" ht="31.5" customHeight="1" x14ac:dyDescent="0.2">
      <c r="A72" s="372"/>
      <c r="B72" s="373"/>
      <c r="C72" s="383"/>
      <c r="D72" s="384"/>
      <c r="E72" s="384"/>
      <c r="F72" s="384"/>
      <c r="G72" s="384"/>
      <c r="H72" s="385"/>
      <c r="I72" s="383"/>
      <c r="J72" s="384"/>
      <c r="K72" s="384"/>
      <c r="L72" s="384"/>
      <c r="M72" s="384"/>
      <c r="N72" s="384"/>
      <c r="O72" s="385"/>
      <c r="P72" s="392"/>
      <c r="Q72" s="393"/>
      <c r="R72" s="393"/>
      <c r="S72" s="393"/>
      <c r="T72" s="393"/>
      <c r="U72" s="393"/>
      <c r="V72" s="393"/>
      <c r="W72" s="393"/>
      <c r="X72" s="393"/>
      <c r="Y72" s="393"/>
      <c r="Z72" s="393"/>
      <c r="AA72" s="393"/>
      <c r="AB72" s="393"/>
      <c r="AC72" s="393"/>
      <c r="AD72" s="393"/>
      <c r="AE72" s="393"/>
      <c r="AF72" s="393"/>
      <c r="AG72" s="393"/>
      <c r="AH72" s="394"/>
    </row>
    <row r="73" spans="1:34" ht="31.5" customHeight="1" thickBot="1" x14ac:dyDescent="0.25">
      <c r="A73" s="372"/>
      <c r="B73" s="373"/>
      <c r="C73" s="386"/>
      <c r="D73" s="387"/>
      <c r="E73" s="387"/>
      <c r="F73" s="387"/>
      <c r="G73" s="387"/>
      <c r="H73" s="388"/>
      <c r="I73" s="386"/>
      <c r="J73" s="387"/>
      <c r="K73" s="387"/>
      <c r="L73" s="387"/>
      <c r="M73" s="387"/>
      <c r="N73" s="387"/>
      <c r="O73" s="388"/>
      <c r="P73" s="395"/>
      <c r="Q73" s="396"/>
      <c r="R73" s="396"/>
      <c r="S73" s="396"/>
      <c r="T73" s="396"/>
      <c r="U73" s="396"/>
      <c r="V73" s="396"/>
      <c r="W73" s="396"/>
      <c r="X73" s="396"/>
      <c r="Y73" s="396"/>
      <c r="Z73" s="396"/>
      <c r="AA73" s="396"/>
      <c r="AB73" s="396"/>
      <c r="AC73" s="396"/>
      <c r="AD73" s="396"/>
      <c r="AE73" s="396"/>
      <c r="AF73" s="396"/>
      <c r="AG73" s="396"/>
      <c r="AH73" s="397"/>
    </row>
    <row r="74" spans="1:34" ht="20.25" customHeight="1" thickBot="1" x14ac:dyDescent="0.25">
      <c r="A74" s="372"/>
      <c r="B74" s="373"/>
      <c r="C74" s="398" t="s">
        <v>118</v>
      </c>
      <c r="D74" s="398"/>
      <c r="E74" s="398"/>
      <c r="F74" s="398"/>
      <c r="G74" s="398"/>
      <c r="H74" s="398"/>
      <c r="I74" s="399" t="s">
        <v>119</v>
      </c>
      <c r="J74" s="400"/>
      <c r="K74" s="400"/>
      <c r="L74" s="400"/>
      <c r="M74" s="400"/>
      <c r="N74" s="400"/>
      <c r="O74" s="401"/>
      <c r="P74" s="399" t="s">
        <v>112</v>
      </c>
      <c r="Q74" s="400"/>
      <c r="R74" s="400"/>
      <c r="S74" s="401"/>
      <c r="T74" s="399" t="s">
        <v>120</v>
      </c>
      <c r="U74" s="400"/>
      <c r="V74" s="400"/>
      <c r="W74" s="400"/>
      <c r="X74" s="400"/>
      <c r="Y74" s="400"/>
      <c r="Z74" s="400"/>
      <c r="AA74" s="400"/>
      <c r="AB74" s="400"/>
      <c r="AC74" s="400"/>
      <c r="AD74" s="400"/>
      <c r="AE74" s="400"/>
      <c r="AF74" s="400"/>
      <c r="AG74" s="400"/>
      <c r="AH74" s="402"/>
    </row>
    <row r="75" spans="1:34" ht="26.25" customHeight="1" x14ac:dyDescent="0.2">
      <c r="A75" s="372"/>
      <c r="B75" s="373"/>
      <c r="C75" s="403"/>
      <c r="D75" s="404"/>
      <c r="E75" s="404"/>
      <c r="F75" s="404"/>
      <c r="G75" s="404"/>
      <c r="H75" s="405"/>
      <c r="I75" s="412"/>
      <c r="J75" s="413"/>
      <c r="K75" s="413"/>
      <c r="L75" s="413"/>
      <c r="M75" s="413"/>
      <c r="N75" s="413"/>
      <c r="O75" s="414"/>
      <c r="P75" s="421" t="s">
        <v>223</v>
      </c>
      <c r="Q75" s="422"/>
      <c r="R75" s="422"/>
      <c r="S75" s="423"/>
      <c r="T75" s="412"/>
      <c r="U75" s="413"/>
      <c r="V75" s="413"/>
      <c r="W75" s="413"/>
      <c r="X75" s="413"/>
      <c r="Y75" s="413"/>
      <c r="Z75" s="413"/>
      <c r="AA75" s="413"/>
      <c r="AB75" s="413"/>
      <c r="AC75" s="413"/>
      <c r="AD75" s="413"/>
      <c r="AE75" s="413"/>
      <c r="AF75" s="413"/>
      <c r="AG75" s="413"/>
      <c r="AH75" s="414"/>
    </row>
    <row r="76" spans="1:34" ht="26.25" customHeight="1" x14ac:dyDescent="0.2">
      <c r="A76" s="372"/>
      <c r="B76" s="373"/>
      <c r="C76" s="406"/>
      <c r="D76" s="407"/>
      <c r="E76" s="407"/>
      <c r="F76" s="407"/>
      <c r="G76" s="407"/>
      <c r="H76" s="408"/>
      <c r="I76" s="415"/>
      <c r="J76" s="416"/>
      <c r="K76" s="416"/>
      <c r="L76" s="416"/>
      <c r="M76" s="416"/>
      <c r="N76" s="416"/>
      <c r="O76" s="417"/>
      <c r="P76" s="424"/>
      <c r="Q76" s="425"/>
      <c r="R76" s="425"/>
      <c r="S76" s="426"/>
      <c r="T76" s="415"/>
      <c r="U76" s="416"/>
      <c r="V76" s="416"/>
      <c r="W76" s="416"/>
      <c r="X76" s="416"/>
      <c r="Y76" s="416"/>
      <c r="Z76" s="416"/>
      <c r="AA76" s="416"/>
      <c r="AB76" s="416"/>
      <c r="AC76" s="416"/>
      <c r="AD76" s="416"/>
      <c r="AE76" s="416"/>
      <c r="AF76" s="416"/>
      <c r="AG76" s="416"/>
      <c r="AH76" s="417"/>
    </row>
    <row r="77" spans="1:34" ht="26.25" customHeight="1" thickBot="1" x14ac:dyDescent="0.25">
      <c r="A77" s="374"/>
      <c r="B77" s="375"/>
      <c r="C77" s="409"/>
      <c r="D77" s="410"/>
      <c r="E77" s="410"/>
      <c r="F77" s="410"/>
      <c r="G77" s="410"/>
      <c r="H77" s="411"/>
      <c r="I77" s="418"/>
      <c r="J77" s="419"/>
      <c r="K77" s="419"/>
      <c r="L77" s="419"/>
      <c r="M77" s="419"/>
      <c r="N77" s="419"/>
      <c r="O77" s="420"/>
      <c r="P77" s="427"/>
      <c r="Q77" s="428"/>
      <c r="R77" s="428"/>
      <c r="S77" s="429"/>
      <c r="T77" s="418"/>
      <c r="U77" s="419"/>
      <c r="V77" s="419"/>
      <c r="W77" s="419"/>
      <c r="X77" s="419"/>
      <c r="Y77" s="419"/>
      <c r="Z77" s="419"/>
      <c r="AA77" s="419"/>
      <c r="AB77" s="419"/>
      <c r="AC77" s="419"/>
      <c r="AD77" s="419"/>
      <c r="AE77" s="419"/>
      <c r="AF77" s="419"/>
      <c r="AG77" s="419"/>
      <c r="AH77" s="420"/>
    </row>
    <row r="78" spans="1:34" ht="18.75" customHeight="1" thickBot="1" x14ac:dyDescent="0.25">
      <c r="A78" s="370">
        <v>8</v>
      </c>
      <c r="B78" s="371"/>
      <c r="C78" s="376" t="s">
        <v>115</v>
      </c>
      <c r="D78" s="376"/>
      <c r="E78" s="376"/>
      <c r="F78" s="376"/>
      <c r="G78" s="376"/>
      <c r="H78" s="376"/>
      <c r="I78" s="376" t="s">
        <v>116</v>
      </c>
      <c r="J78" s="376"/>
      <c r="K78" s="376"/>
      <c r="L78" s="376"/>
      <c r="M78" s="376"/>
      <c r="N78" s="376"/>
      <c r="O78" s="376"/>
      <c r="P78" s="377" t="s">
        <v>117</v>
      </c>
      <c r="Q78" s="378"/>
      <c r="R78" s="378"/>
      <c r="S78" s="378"/>
      <c r="T78" s="378"/>
      <c r="U78" s="378"/>
      <c r="V78" s="378"/>
      <c r="W78" s="378"/>
      <c r="X78" s="378"/>
      <c r="Y78" s="378"/>
      <c r="Z78" s="378"/>
      <c r="AA78" s="378"/>
      <c r="AB78" s="378"/>
      <c r="AC78" s="378"/>
      <c r="AD78" s="378"/>
      <c r="AE78" s="378"/>
      <c r="AF78" s="378"/>
      <c r="AG78" s="378"/>
      <c r="AH78" s="379"/>
    </row>
    <row r="79" spans="1:34" ht="33" customHeight="1" x14ac:dyDescent="0.2">
      <c r="A79" s="372"/>
      <c r="B79" s="373"/>
      <c r="C79" s="380"/>
      <c r="D79" s="381"/>
      <c r="E79" s="381"/>
      <c r="F79" s="381"/>
      <c r="G79" s="381"/>
      <c r="H79" s="382"/>
      <c r="I79" s="380"/>
      <c r="J79" s="381"/>
      <c r="K79" s="381"/>
      <c r="L79" s="381"/>
      <c r="M79" s="381"/>
      <c r="N79" s="381"/>
      <c r="O79" s="382"/>
      <c r="P79" s="389"/>
      <c r="Q79" s="390"/>
      <c r="R79" s="390"/>
      <c r="S79" s="390"/>
      <c r="T79" s="390"/>
      <c r="U79" s="390"/>
      <c r="V79" s="390"/>
      <c r="W79" s="390"/>
      <c r="X79" s="390"/>
      <c r="Y79" s="390"/>
      <c r="Z79" s="390"/>
      <c r="AA79" s="390"/>
      <c r="AB79" s="390"/>
      <c r="AC79" s="390"/>
      <c r="AD79" s="390"/>
      <c r="AE79" s="390"/>
      <c r="AF79" s="390"/>
      <c r="AG79" s="390"/>
      <c r="AH79" s="391"/>
    </row>
    <row r="80" spans="1:34" ht="33" customHeight="1" x14ac:dyDescent="0.2">
      <c r="A80" s="372"/>
      <c r="B80" s="373"/>
      <c r="C80" s="383"/>
      <c r="D80" s="384"/>
      <c r="E80" s="384"/>
      <c r="F80" s="384"/>
      <c r="G80" s="384"/>
      <c r="H80" s="385"/>
      <c r="I80" s="383"/>
      <c r="J80" s="384"/>
      <c r="K80" s="384"/>
      <c r="L80" s="384"/>
      <c r="M80" s="384"/>
      <c r="N80" s="384"/>
      <c r="O80" s="385"/>
      <c r="P80" s="392"/>
      <c r="Q80" s="393"/>
      <c r="R80" s="393"/>
      <c r="S80" s="393"/>
      <c r="T80" s="393"/>
      <c r="U80" s="393"/>
      <c r="V80" s="393"/>
      <c r="W80" s="393"/>
      <c r="X80" s="393"/>
      <c r="Y80" s="393"/>
      <c r="Z80" s="393"/>
      <c r="AA80" s="393"/>
      <c r="AB80" s="393"/>
      <c r="AC80" s="393"/>
      <c r="AD80" s="393"/>
      <c r="AE80" s="393"/>
      <c r="AF80" s="393"/>
      <c r="AG80" s="393"/>
      <c r="AH80" s="394"/>
    </row>
    <row r="81" spans="1:34" ht="33" customHeight="1" thickBot="1" x14ac:dyDescent="0.25">
      <c r="A81" s="372"/>
      <c r="B81" s="373"/>
      <c r="C81" s="386"/>
      <c r="D81" s="387"/>
      <c r="E81" s="387"/>
      <c r="F81" s="387"/>
      <c r="G81" s="387"/>
      <c r="H81" s="388"/>
      <c r="I81" s="386"/>
      <c r="J81" s="387"/>
      <c r="K81" s="387"/>
      <c r="L81" s="387"/>
      <c r="M81" s="387"/>
      <c r="N81" s="387"/>
      <c r="O81" s="388"/>
      <c r="P81" s="395"/>
      <c r="Q81" s="396"/>
      <c r="R81" s="396"/>
      <c r="S81" s="396"/>
      <c r="T81" s="396"/>
      <c r="U81" s="396"/>
      <c r="V81" s="396"/>
      <c r="W81" s="396"/>
      <c r="X81" s="396"/>
      <c r="Y81" s="396"/>
      <c r="Z81" s="396"/>
      <c r="AA81" s="396"/>
      <c r="AB81" s="396"/>
      <c r="AC81" s="396"/>
      <c r="AD81" s="396"/>
      <c r="AE81" s="396"/>
      <c r="AF81" s="396"/>
      <c r="AG81" s="396"/>
      <c r="AH81" s="397"/>
    </row>
    <row r="82" spans="1:34" ht="13.5" customHeight="1" thickBot="1" x14ac:dyDescent="0.25">
      <c r="A82" s="372"/>
      <c r="B82" s="373"/>
      <c r="C82" s="398" t="s">
        <v>118</v>
      </c>
      <c r="D82" s="398"/>
      <c r="E82" s="398"/>
      <c r="F82" s="398"/>
      <c r="G82" s="398"/>
      <c r="H82" s="398"/>
      <c r="I82" s="399" t="s">
        <v>119</v>
      </c>
      <c r="J82" s="400"/>
      <c r="K82" s="400"/>
      <c r="L82" s="400"/>
      <c r="M82" s="400"/>
      <c r="N82" s="400"/>
      <c r="O82" s="401"/>
      <c r="P82" s="399" t="s">
        <v>112</v>
      </c>
      <c r="Q82" s="400"/>
      <c r="R82" s="400"/>
      <c r="S82" s="401"/>
      <c r="T82" s="399" t="s">
        <v>120</v>
      </c>
      <c r="U82" s="400"/>
      <c r="V82" s="400"/>
      <c r="W82" s="400"/>
      <c r="X82" s="400"/>
      <c r="Y82" s="400"/>
      <c r="Z82" s="400"/>
      <c r="AA82" s="400"/>
      <c r="AB82" s="400"/>
      <c r="AC82" s="400"/>
      <c r="AD82" s="400"/>
      <c r="AE82" s="400"/>
      <c r="AF82" s="400"/>
      <c r="AG82" s="400"/>
      <c r="AH82" s="402"/>
    </row>
    <row r="83" spans="1:34" ht="30" customHeight="1" x14ac:dyDescent="0.2">
      <c r="A83" s="372"/>
      <c r="B83" s="373"/>
      <c r="C83" s="403"/>
      <c r="D83" s="404"/>
      <c r="E83" s="404"/>
      <c r="F83" s="404"/>
      <c r="G83" s="404"/>
      <c r="H83" s="405"/>
      <c r="I83" s="412"/>
      <c r="J83" s="413"/>
      <c r="K83" s="413"/>
      <c r="L83" s="413"/>
      <c r="M83" s="413"/>
      <c r="N83" s="413"/>
      <c r="O83" s="414"/>
      <c r="P83" s="421" t="s">
        <v>223</v>
      </c>
      <c r="Q83" s="422"/>
      <c r="R83" s="422"/>
      <c r="S83" s="423"/>
      <c r="T83" s="412"/>
      <c r="U83" s="413"/>
      <c r="V83" s="413"/>
      <c r="W83" s="413"/>
      <c r="X83" s="413"/>
      <c r="Y83" s="413"/>
      <c r="Z83" s="413"/>
      <c r="AA83" s="413"/>
      <c r="AB83" s="413"/>
      <c r="AC83" s="413"/>
      <c r="AD83" s="413"/>
      <c r="AE83" s="413"/>
      <c r="AF83" s="413"/>
      <c r="AG83" s="413"/>
      <c r="AH83" s="414"/>
    </row>
    <row r="84" spans="1:34" ht="30" customHeight="1" x14ac:dyDescent="0.2">
      <c r="A84" s="372"/>
      <c r="B84" s="373"/>
      <c r="C84" s="406"/>
      <c r="D84" s="407"/>
      <c r="E84" s="407"/>
      <c r="F84" s="407"/>
      <c r="G84" s="407"/>
      <c r="H84" s="408"/>
      <c r="I84" s="415"/>
      <c r="J84" s="416"/>
      <c r="K84" s="416"/>
      <c r="L84" s="416"/>
      <c r="M84" s="416"/>
      <c r="N84" s="416"/>
      <c r="O84" s="417"/>
      <c r="P84" s="424"/>
      <c r="Q84" s="425"/>
      <c r="R84" s="425"/>
      <c r="S84" s="426"/>
      <c r="T84" s="415"/>
      <c r="U84" s="416"/>
      <c r="V84" s="416"/>
      <c r="W84" s="416"/>
      <c r="X84" s="416"/>
      <c r="Y84" s="416"/>
      <c r="Z84" s="416"/>
      <c r="AA84" s="416"/>
      <c r="AB84" s="416"/>
      <c r="AC84" s="416"/>
      <c r="AD84" s="416"/>
      <c r="AE84" s="416"/>
      <c r="AF84" s="416"/>
      <c r="AG84" s="416"/>
      <c r="AH84" s="417"/>
    </row>
    <row r="85" spans="1:34" ht="30" customHeight="1" thickBot="1" x14ac:dyDescent="0.25">
      <c r="A85" s="374"/>
      <c r="B85" s="375"/>
      <c r="C85" s="409"/>
      <c r="D85" s="410"/>
      <c r="E85" s="410"/>
      <c r="F85" s="410"/>
      <c r="G85" s="410"/>
      <c r="H85" s="411"/>
      <c r="I85" s="418"/>
      <c r="J85" s="419"/>
      <c r="K85" s="419"/>
      <c r="L85" s="419"/>
      <c r="M85" s="419"/>
      <c r="N85" s="419"/>
      <c r="O85" s="420"/>
      <c r="P85" s="427"/>
      <c r="Q85" s="428"/>
      <c r="R85" s="428"/>
      <c r="S85" s="429"/>
      <c r="T85" s="418"/>
      <c r="U85" s="419"/>
      <c r="V85" s="419"/>
      <c r="W85" s="419"/>
      <c r="X85" s="419"/>
      <c r="Y85" s="419"/>
      <c r="Z85" s="419"/>
      <c r="AA85" s="419"/>
      <c r="AB85" s="419"/>
      <c r="AC85" s="419"/>
      <c r="AD85" s="419"/>
      <c r="AE85" s="419"/>
      <c r="AF85" s="419"/>
      <c r="AG85" s="419"/>
      <c r="AH85" s="420"/>
    </row>
    <row r="86" spans="1:34" ht="20.25" customHeight="1" thickBot="1" x14ac:dyDescent="0.25">
      <c r="A86" s="370">
        <v>9</v>
      </c>
      <c r="B86" s="371"/>
      <c r="C86" s="376" t="s">
        <v>115</v>
      </c>
      <c r="D86" s="376"/>
      <c r="E86" s="376"/>
      <c r="F86" s="376"/>
      <c r="G86" s="376"/>
      <c r="H86" s="376"/>
      <c r="I86" s="376" t="s">
        <v>116</v>
      </c>
      <c r="J86" s="376"/>
      <c r="K86" s="376"/>
      <c r="L86" s="376"/>
      <c r="M86" s="376"/>
      <c r="N86" s="376"/>
      <c r="O86" s="376"/>
      <c r="P86" s="377" t="s">
        <v>117</v>
      </c>
      <c r="Q86" s="378"/>
      <c r="R86" s="378"/>
      <c r="S86" s="378"/>
      <c r="T86" s="378"/>
      <c r="U86" s="378"/>
      <c r="V86" s="378"/>
      <c r="W86" s="378"/>
      <c r="X86" s="378"/>
      <c r="Y86" s="378"/>
      <c r="Z86" s="378"/>
      <c r="AA86" s="378"/>
      <c r="AB86" s="378"/>
      <c r="AC86" s="378"/>
      <c r="AD86" s="378"/>
      <c r="AE86" s="378"/>
      <c r="AF86" s="378"/>
      <c r="AG86" s="378"/>
      <c r="AH86" s="379"/>
    </row>
    <row r="87" spans="1:34" ht="30" customHeight="1" x14ac:dyDescent="0.2">
      <c r="A87" s="372"/>
      <c r="B87" s="373"/>
      <c r="C87" s="380"/>
      <c r="D87" s="381"/>
      <c r="E87" s="381"/>
      <c r="F87" s="381"/>
      <c r="G87" s="381"/>
      <c r="H87" s="382"/>
      <c r="I87" s="380"/>
      <c r="J87" s="381"/>
      <c r="K87" s="381"/>
      <c r="L87" s="381"/>
      <c r="M87" s="381"/>
      <c r="N87" s="381"/>
      <c r="O87" s="382"/>
      <c r="P87" s="389"/>
      <c r="Q87" s="390"/>
      <c r="R87" s="390"/>
      <c r="S87" s="390"/>
      <c r="T87" s="390"/>
      <c r="U87" s="390"/>
      <c r="V87" s="390"/>
      <c r="W87" s="390"/>
      <c r="X87" s="390"/>
      <c r="Y87" s="390"/>
      <c r="Z87" s="390"/>
      <c r="AA87" s="390"/>
      <c r="AB87" s="390"/>
      <c r="AC87" s="390"/>
      <c r="AD87" s="390"/>
      <c r="AE87" s="390"/>
      <c r="AF87" s="390"/>
      <c r="AG87" s="390"/>
      <c r="AH87" s="391"/>
    </row>
    <row r="88" spans="1:34" ht="30" customHeight="1" x14ac:dyDescent="0.2">
      <c r="A88" s="372"/>
      <c r="B88" s="373"/>
      <c r="C88" s="383"/>
      <c r="D88" s="384"/>
      <c r="E88" s="384"/>
      <c r="F88" s="384"/>
      <c r="G88" s="384"/>
      <c r="H88" s="385"/>
      <c r="I88" s="383"/>
      <c r="J88" s="384"/>
      <c r="K88" s="384"/>
      <c r="L88" s="384"/>
      <c r="M88" s="384"/>
      <c r="N88" s="384"/>
      <c r="O88" s="385"/>
      <c r="P88" s="392"/>
      <c r="Q88" s="393"/>
      <c r="R88" s="393"/>
      <c r="S88" s="393"/>
      <c r="T88" s="393"/>
      <c r="U88" s="393"/>
      <c r="V88" s="393"/>
      <c r="W88" s="393"/>
      <c r="X88" s="393"/>
      <c r="Y88" s="393"/>
      <c r="Z88" s="393"/>
      <c r="AA88" s="393"/>
      <c r="AB88" s="393"/>
      <c r="AC88" s="393"/>
      <c r="AD88" s="393"/>
      <c r="AE88" s="393"/>
      <c r="AF88" s="393"/>
      <c r="AG88" s="393"/>
      <c r="AH88" s="394"/>
    </row>
    <row r="89" spans="1:34" ht="30" customHeight="1" thickBot="1" x14ac:dyDescent="0.25">
      <c r="A89" s="372"/>
      <c r="B89" s="373"/>
      <c r="C89" s="386"/>
      <c r="D89" s="387"/>
      <c r="E89" s="387"/>
      <c r="F89" s="387"/>
      <c r="G89" s="387"/>
      <c r="H89" s="388"/>
      <c r="I89" s="386"/>
      <c r="J89" s="387"/>
      <c r="K89" s="387"/>
      <c r="L89" s="387"/>
      <c r="M89" s="387"/>
      <c r="N89" s="387"/>
      <c r="O89" s="388"/>
      <c r="P89" s="395"/>
      <c r="Q89" s="396"/>
      <c r="R89" s="396"/>
      <c r="S89" s="396"/>
      <c r="T89" s="396"/>
      <c r="U89" s="396"/>
      <c r="V89" s="396"/>
      <c r="W89" s="396"/>
      <c r="X89" s="396"/>
      <c r="Y89" s="396"/>
      <c r="Z89" s="396"/>
      <c r="AA89" s="396"/>
      <c r="AB89" s="396"/>
      <c r="AC89" s="396"/>
      <c r="AD89" s="396"/>
      <c r="AE89" s="396"/>
      <c r="AF89" s="396"/>
      <c r="AG89" s="396"/>
      <c r="AH89" s="397"/>
    </row>
    <row r="90" spans="1:34" ht="13.5" customHeight="1" thickBot="1" x14ac:dyDescent="0.25">
      <c r="A90" s="372"/>
      <c r="B90" s="373"/>
      <c r="C90" s="398" t="s">
        <v>118</v>
      </c>
      <c r="D90" s="398"/>
      <c r="E90" s="398"/>
      <c r="F90" s="398"/>
      <c r="G90" s="398"/>
      <c r="H90" s="398"/>
      <c r="I90" s="399" t="s">
        <v>119</v>
      </c>
      <c r="J90" s="400"/>
      <c r="K90" s="400"/>
      <c r="L90" s="400"/>
      <c r="M90" s="400"/>
      <c r="N90" s="400"/>
      <c r="O90" s="401"/>
      <c r="P90" s="399" t="s">
        <v>112</v>
      </c>
      <c r="Q90" s="400"/>
      <c r="R90" s="400"/>
      <c r="S90" s="401"/>
      <c r="T90" s="399" t="s">
        <v>120</v>
      </c>
      <c r="U90" s="400"/>
      <c r="V90" s="400"/>
      <c r="W90" s="400"/>
      <c r="X90" s="400"/>
      <c r="Y90" s="400"/>
      <c r="Z90" s="400"/>
      <c r="AA90" s="400"/>
      <c r="AB90" s="400"/>
      <c r="AC90" s="400"/>
      <c r="AD90" s="400"/>
      <c r="AE90" s="400"/>
      <c r="AF90" s="400"/>
      <c r="AG90" s="400"/>
      <c r="AH90" s="402"/>
    </row>
    <row r="91" spans="1:34" ht="26.25" customHeight="1" x14ac:dyDescent="0.2">
      <c r="A91" s="372"/>
      <c r="B91" s="373"/>
      <c r="C91" s="403"/>
      <c r="D91" s="404"/>
      <c r="E91" s="404"/>
      <c r="F91" s="404"/>
      <c r="G91" s="404"/>
      <c r="H91" s="405"/>
      <c r="I91" s="412"/>
      <c r="J91" s="413"/>
      <c r="K91" s="413"/>
      <c r="L91" s="413"/>
      <c r="M91" s="413"/>
      <c r="N91" s="413"/>
      <c r="O91" s="414"/>
      <c r="P91" s="421" t="s">
        <v>223</v>
      </c>
      <c r="Q91" s="422"/>
      <c r="R91" s="422"/>
      <c r="S91" s="423"/>
      <c r="T91" s="412"/>
      <c r="U91" s="413"/>
      <c r="V91" s="413"/>
      <c r="W91" s="413"/>
      <c r="X91" s="413"/>
      <c r="Y91" s="413"/>
      <c r="Z91" s="413"/>
      <c r="AA91" s="413"/>
      <c r="AB91" s="413"/>
      <c r="AC91" s="413"/>
      <c r="AD91" s="413"/>
      <c r="AE91" s="413"/>
      <c r="AF91" s="413"/>
      <c r="AG91" s="413"/>
      <c r="AH91" s="414"/>
    </row>
    <row r="92" spans="1:34" ht="26.25" customHeight="1" x14ac:dyDescent="0.2">
      <c r="A92" s="372"/>
      <c r="B92" s="373"/>
      <c r="C92" s="406"/>
      <c r="D92" s="407"/>
      <c r="E92" s="407"/>
      <c r="F92" s="407"/>
      <c r="G92" s="407"/>
      <c r="H92" s="408"/>
      <c r="I92" s="415"/>
      <c r="J92" s="416"/>
      <c r="K92" s="416"/>
      <c r="L92" s="416"/>
      <c r="M92" s="416"/>
      <c r="N92" s="416"/>
      <c r="O92" s="417"/>
      <c r="P92" s="424"/>
      <c r="Q92" s="425"/>
      <c r="R92" s="425"/>
      <c r="S92" s="426"/>
      <c r="T92" s="415"/>
      <c r="U92" s="416"/>
      <c r="V92" s="416"/>
      <c r="W92" s="416"/>
      <c r="X92" s="416"/>
      <c r="Y92" s="416"/>
      <c r="Z92" s="416"/>
      <c r="AA92" s="416"/>
      <c r="AB92" s="416"/>
      <c r="AC92" s="416"/>
      <c r="AD92" s="416"/>
      <c r="AE92" s="416"/>
      <c r="AF92" s="416"/>
      <c r="AG92" s="416"/>
      <c r="AH92" s="417"/>
    </row>
    <row r="93" spans="1:34" ht="26.25" customHeight="1" thickBot="1" x14ac:dyDescent="0.25">
      <c r="A93" s="374"/>
      <c r="B93" s="375"/>
      <c r="C93" s="409"/>
      <c r="D93" s="410"/>
      <c r="E93" s="410"/>
      <c r="F93" s="410"/>
      <c r="G93" s="410"/>
      <c r="H93" s="411"/>
      <c r="I93" s="418"/>
      <c r="J93" s="419"/>
      <c r="K93" s="419"/>
      <c r="L93" s="419"/>
      <c r="M93" s="419"/>
      <c r="N93" s="419"/>
      <c r="O93" s="420"/>
      <c r="P93" s="427"/>
      <c r="Q93" s="428"/>
      <c r="R93" s="428"/>
      <c r="S93" s="429"/>
      <c r="T93" s="418"/>
      <c r="U93" s="419"/>
      <c r="V93" s="419"/>
      <c r="W93" s="419"/>
      <c r="X93" s="419"/>
      <c r="Y93" s="419"/>
      <c r="Z93" s="419"/>
      <c r="AA93" s="419"/>
      <c r="AB93" s="419"/>
      <c r="AC93" s="419"/>
      <c r="AD93" s="419"/>
      <c r="AE93" s="419"/>
      <c r="AF93" s="419"/>
      <c r="AG93" s="419"/>
      <c r="AH93" s="420"/>
    </row>
    <row r="94" spans="1:34" ht="18.75" customHeight="1" thickBot="1" x14ac:dyDescent="0.25">
      <c r="A94" s="370">
        <v>10</v>
      </c>
      <c r="B94" s="371"/>
      <c r="C94" s="376" t="s">
        <v>115</v>
      </c>
      <c r="D94" s="376"/>
      <c r="E94" s="376"/>
      <c r="F94" s="376"/>
      <c r="G94" s="376"/>
      <c r="H94" s="376"/>
      <c r="I94" s="376" t="s">
        <v>116</v>
      </c>
      <c r="J94" s="376"/>
      <c r="K94" s="376"/>
      <c r="L94" s="376"/>
      <c r="M94" s="376"/>
      <c r="N94" s="376"/>
      <c r="O94" s="376"/>
      <c r="P94" s="377" t="s">
        <v>117</v>
      </c>
      <c r="Q94" s="378"/>
      <c r="R94" s="378"/>
      <c r="S94" s="378"/>
      <c r="T94" s="378"/>
      <c r="U94" s="378"/>
      <c r="V94" s="378"/>
      <c r="W94" s="378"/>
      <c r="X94" s="378"/>
      <c r="Y94" s="378"/>
      <c r="Z94" s="378"/>
      <c r="AA94" s="378"/>
      <c r="AB94" s="378"/>
      <c r="AC94" s="378"/>
      <c r="AD94" s="378"/>
      <c r="AE94" s="378"/>
      <c r="AF94" s="378"/>
      <c r="AG94" s="378"/>
      <c r="AH94" s="379"/>
    </row>
    <row r="95" spans="1:34" ht="27.75" customHeight="1" x14ac:dyDescent="0.2">
      <c r="A95" s="372"/>
      <c r="B95" s="373"/>
      <c r="C95" s="380"/>
      <c r="D95" s="381"/>
      <c r="E95" s="381"/>
      <c r="F95" s="381"/>
      <c r="G95" s="381"/>
      <c r="H95" s="382"/>
      <c r="I95" s="380"/>
      <c r="J95" s="381"/>
      <c r="K95" s="381"/>
      <c r="L95" s="381"/>
      <c r="M95" s="381"/>
      <c r="N95" s="381"/>
      <c r="O95" s="382"/>
      <c r="P95" s="389"/>
      <c r="Q95" s="390"/>
      <c r="R95" s="390"/>
      <c r="S95" s="390"/>
      <c r="T95" s="390"/>
      <c r="U95" s="390"/>
      <c r="V95" s="390"/>
      <c r="W95" s="390"/>
      <c r="X95" s="390"/>
      <c r="Y95" s="390"/>
      <c r="Z95" s="390"/>
      <c r="AA95" s="390"/>
      <c r="AB95" s="390"/>
      <c r="AC95" s="390"/>
      <c r="AD95" s="390"/>
      <c r="AE95" s="390"/>
      <c r="AF95" s="390"/>
      <c r="AG95" s="390"/>
      <c r="AH95" s="391"/>
    </row>
    <row r="96" spans="1:34" ht="27.75" customHeight="1" x14ac:dyDescent="0.2">
      <c r="A96" s="372"/>
      <c r="B96" s="373"/>
      <c r="C96" s="383"/>
      <c r="D96" s="384"/>
      <c r="E96" s="384"/>
      <c r="F96" s="384"/>
      <c r="G96" s="384"/>
      <c r="H96" s="385"/>
      <c r="I96" s="383"/>
      <c r="J96" s="384"/>
      <c r="K96" s="384"/>
      <c r="L96" s="384"/>
      <c r="M96" s="384"/>
      <c r="N96" s="384"/>
      <c r="O96" s="385"/>
      <c r="P96" s="392"/>
      <c r="Q96" s="393"/>
      <c r="R96" s="393"/>
      <c r="S96" s="393"/>
      <c r="T96" s="393"/>
      <c r="U96" s="393"/>
      <c r="V96" s="393"/>
      <c r="W96" s="393"/>
      <c r="X96" s="393"/>
      <c r="Y96" s="393"/>
      <c r="Z96" s="393"/>
      <c r="AA96" s="393"/>
      <c r="AB96" s="393"/>
      <c r="AC96" s="393"/>
      <c r="AD96" s="393"/>
      <c r="AE96" s="393"/>
      <c r="AF96" s="393"/>
      <c r="AG96" s="393"/>
      <c r="AH96" s="394"/>
    </row>
    <row r="97" spans="1:34" ht="27.75" customHeight="1" thickBot="1" x14ac:dyDescent="0.25">
      <c r="A97" s="372"/>
      <c r="B97" s="373"/>
      <c r="C97" s="386"/>
      <c r="D97" s="387"/>
      <c r="E97" s="387"/>
      <c r="F97" s="387"/>
      <c r="G97" s="387"/>
      <c r="H97" s="388"/>
      <c r="I97" s="386"/>
      <c r="J97" s="387"/>
      <c r="K97" s="387"/>
      <c r="L97" s="387"/>
      <c r="M97" s="387"/>
      <c r="N97" s="387"/>
      <c r="O97" s="388"/>
      <c r="P97" s="395"/>
      <c r="Q97" s="396"/>
      <c r="R97" s="396"/>
      <c r="S97" s="396"/>
      <c r="T97" s="396"/>
      <c r="U97" s="396"/>
      <c r="V97" s="396"/>
      <c r="W97" s="396"/>
      <c r="X97" s="396"/>
      <c r="Y97" s="396"/>
      <c r="Z97" s="396"/>
      <c r="AA97" s="396"/>
      <c r="AB97" s="396"/>
      <c r="AC97" s="396"/>
      <c r="AD97" s="396"/>
      <c r="AE97" s="396"/>
      <c r="AF97" s="396"/>
      <c r="AG97" s="396"/>
      <c r="AH97" s="397"/>
    </row>
    <row r="98" spans="1:34" ht="18.75" customHeight="1" thickBot="1" x14ac:dyDescent="0.25">
      <c r="A98" s="372"/>
      <c r="B98" s="373"/>
      <c r="C98" s="398" t="s">
        <v>118</v>
      </c>
      <c r="D98" s="398"/>
      <c r="E98" s="398"/>
      <c r="F98" s="398"/>
      <c r="G98" s="398"/>
      <c r="H98" s="398"/>
      <c r="I98" s="399" t="s">
        <v>119</v>
      </c>
      <c r="J98" s="400"/>
      <c r="K98" s="400"/>
      <c r="L98" s="400"/>
      <c r="M98" s="400"/>
      <c r="N98" s="400"/>
      <c r="O98" s="401"/>
      <c r="P98" s="399" t="s">
        <v>112</v>
      </c>
      <c r="Q98" s="400"/>
      <c r="R98" s="400"/>
      <c r="S98" s="401"/>
      <c r="T98" s="399" t="s">
        <v>120</v>
      </c>
      <c r="U98" s="400"/>
      <c r="V98" s="400"/>
      <c r="W98" s="400"/>
      <c r="X98" s="400"/>
      <c r="Y98" s="400"/>
      <c r="Z98" s="400"/>
      <c r="AA98" s="400"/>
      <c r="AB98" s="400"/>
      <c r="AC98" s="400"/>
      <c r="AD98" s="400"/>
      <c r="AE98" s="400"/>
      <c r="AF98" s="400"/>
      <c r="AG98" s="400"/>
      <c r="AH98" s="402"/>
    </row>
    <row r="99" spans="1:34" ht="27.75" customHeight="1" x14ac:dyDescent="0.2">
      <c r="A99" s="372"/>
      <c r="B99" s="373"/>
      <c r="C99" s="403"/>
      <c r="D99" s="404"/>
      <c r="E99" s="404"/>
      <c r="F99" s="404"/>
      <c r="G99" s="404"/>
      <c r="H99" s="405"/>
      <c r="I99" s="412"/>
      <c r="J99" s="413"/>
      <c r="K99" s="413"/>
      <c r="L99" s="413"/>
      <c r="M99" s="413"/>
      <c r="N99" s="413"/>
      <c r="O99" s="414"/>
      <c r="P99" s="421" t="s">
        <v>223</v>
      </c>
      <c r="Q99" s="422"/>
      <c r="R99" s="422"/>
      <c r="S99" s="423"/>
      <c r="T99" s="412"/>
      <c r="U99" s="413"/>
      <c r="V99" s="413"/>
      <c r="W99" s="413"/>
      <c r="X99" s="413"/>
      <c r="Y99" s="413"/>
      <c r="Z99" s="413"/>
      <c r="AA99" s="413"/>
      <c r="AB99" s="413"/>
      <c r="AC99" s="413"/>
      <c r="AD99" s="413"/>
      <c r="AE99" s="413"/>
      <c r="AF99" s="413"/>
      <c r="AG99" s="413"/>
      <c r="AH99" s="414"/>
    </row>
    <row r="100" spans="1:34" ht="27.75" customHeight="1" x14ac:dyDescent="0.2">
      <c r="A100" s="372"/>
      <c r="B100" s="373"/>
      <c r="C100" s="406"/>
      <c r="D100" s="407"/>
      <c r="E100" s="407"/>
      <c r="F100" s="407"/>
      <c r="G100" s="407"/>
      <c r="H100" s="408"/>
      <c r="I100" s="415"/>
      <c r="J100" s="416"/>
      <c r="K100" s="416"/>
      <c r="L100" s="416"/>
      <c r="M100" s="416"/>
      <c r="N100" s="416"/>
      <c r="O100" s="417"/>
      <c r="P100" s="424"/>
      <c r="Q100" s="425"/>
      <c r="R100" s="425"/>
      <c r="S100" s="426"/>
      <c r="T100" s="415"/>
      <c r="U100" s="416"/>
      <c r="V100" s="416"/>
      <c r="W100" s="416"/>
      <c r="X100" s="416"/>
      <c r="Y100" s="416"/>
      <c r="Z100" s="416"/>
      <c r="AA100" s="416"/>
      <c r="AB100" s="416"/>
      <c r="AC100" s="416"/>
      <c r="AD100" s="416"/>
      <c r="AE100" s="416"/>
      <c r="AF100" s="416"/>
      <c r="AG100" s="416"/>
      <c r="AH100" s="417"/>
    </row>
    <row r="101" spans="1:34" ht="27.75" customHeight="1" thickBot="1" x14ac:dyDescent="0.25">
      <c r="A101" s="374"/>
      <c r="B101" s="375"/>
      <c r="C101" s="409"/>
      <c r="D101" s="410"/>
      <c r="E101" s="410"/>
      <c r="F101" s="410"/>
      <c r="G101" s="410"/>
      <c r="H101" s="411"/>
      <c r="I101" s="418"/>
      <c r="J101" s="419"/>
      <c r="K101" s="419"/>
      <c r="L101" s="419"/>
      <c r="M101" s="419"/>
      <c r="N101" s="419"/>
      <c r="O101" s="420"/>
      <c r="P101" s="427"/>
      <c r="Q101" s="428"/>
      <c r="R101" s="428"/>
      <c r="S101" s="429"/>
      <c r="T101" s="418"/>
      <c r="U101" s="419"/>
      <c r="V101" s="419"/>
      <c r="W101" s="419"/>
      <c r="X101" s="419"/>
      <c r="Y101" s="419"/>
      <c r="Z101" s="419"/>
      <c r="AA101" s="419"/>
      <c r="AB101" s="419"/>
      <c r="AC101" s="419"/>
      <c r="AD101" s="419"/>
      <c r="AE101" s="419"/>
      <c r="AF101" s="419"/>
      <c r="AG101" s="419"/>
      <c r="AH101" s="420"/>
    </row>
    <row r="102" spans="1:34" ht="19.5" customHeight="1" thickBot="1" x14ac:dyDescent="0.25">
      <c r="A102" s="370">
        <v>11</v>
      </c>
      <c r="B102" s="371"/>
      <c r="C102" s="376" t="s">
        <v>115</v>
      </c>
      <c r="D102" s="376"/>
      <c r="E102" s="376"/>
      <c r="F102" s="376"/>
      <c r="G102" s="376"/>
      <c r="H102" s="376"/>
      <c r="I102" s="376" t="s">
        <v>116</v>
      </c>
      <c r="J102" s="376"/>
      <c r="K102" s="376"/>
      <c r="L102" s="376"/>
      <c r="M102" s="376"/>
      <c r="N102" s="376"/>
      <c r="O102" s="376"/>
      <c r="P102" s="377" t="s">
        <v>117</v>
      </c>
      <c r="Q102" s="378"/>
      <c r="R102" s="378"/>
      <c r="S102" s="378"/>
      <c r="T102" s="378"/>
      <c r="U102" s="378"/>
      <c r="V102" s="378"/>
      <c r="W102" s="378"/>
      <c r="X102" s="378"/>
      <c r="Y102" s="378"/>
      <c r="Z102" s="378"/>
      <c r="AA102" s="378"/>
      <c r="AB102" s="378"/>
      <c r="AC102" s="378"/>
      <c r="AD102" s="378"/>
      <c r="AE102" s="378"/>
      <c r="AF102" s="378"/>
      <c r="AG102" s="378"/>
      <c r="AH102" s="379"/>
    </row>
    <row r="103" spans="1:34" ht="31.5" customHeight="1" x14ac:dyDescent="0.2">
      <c r="A103" s="372"/>
      <c r="B103" s="373"/>
      <c r="C103" s="380"/>
      <c r="D103" s="381"/>
      <c r="E103" s="381"/>
      <c r="F103" s="381"/>
      <c r="G103" s="381"/>
      <c r="H103" s="382"/>
      <c r="I103" s="380"/>
      <c r="J103" s="381"/>
      <c r="K103" s="381"/>
      <c r="L103" s="381"/>
      <c r="M103" s="381"/>
      <c r="N103" s="381"/>
      <c r="O103" s="382"/>
      <c r="P103" s="389"/>
      <c r="Q103" s="390"/>
      <c r="R103" s="390"/>
      <c r="S103" s="390"/>
      <c r="T103" s="390"/>
      <c r="U103" s="390"/>
      <c r="V103" s="390"/>
      <c r="W103" s="390"/>
      <c r="X103" s="390"/>
      <c r="Y103" s="390"/>
      <c r="Z103" s="390"/>
      <c r="AA103" s="390"/>
      <c r="AB103" s="390"/>
      <c r="AC103" s="390"/>
      <c r="AD103" s="390"/>
      <c r="AE103" s="390"/>
      <c r="AF103" s="390"/>
      <c r="AG103" s="390"/>
      <c r="AH103" s="391"/>
    </row>
    <row r="104" spans="1:34" ht="31.5" customHeight="1" x14ac:dyDescent="0.2">
      <c r="A104" s="372"/>
      <c r="B104" s="373"/>
      <c r="C104" s="383"/>
      <c r="D104" s="384"/>
      <c r="E104" s="384"/>
      <c r="F104" s="384"/>
      <c r="G104" s="384"/>
      <c r="H104" s="385"/>
      <c r="I104" s="383"/>
      <c r="J104" s="384"/>
      <c r="K104" s="384"/>
      <c r="L104" s="384"/>
      <c r="M104" s="384"/>
      <c r="N104" s="384"/>
      <c r="O104" s="385"/>
      <c r="P104" s="392"/>
      <c r="Q104" s="393"/>
      <c r="R104" s="393"/>
      <c r="S104" s="393"/>
      <c r="T104" s="393"/>
      <c r="U104" s="393"/>
      <c r="V104" s="393"/>
      <c r="W104" s="393"/>
      <c r="X104" s="393"/>
      <c r="Y104" s="393"/>
      <c r="Z104" s="393"/>
      <c r="AA104" s="393"/>
      <c r="AB104" s="393"/>
      <c r="AC104" s="393"/>
      <c r="AD104" s="393"/>
      <c r="AE104" s="393"/>
      <c r="AF104" s="393"/>
      <c r="AG104" s="393"/>
      <c r="AH104" s="394"/>
    </row>
    <row r="105" spans="1:34" ht="31.5" customHeight="1" thickBot="1" x14ac:dyDescent="0.25">
      <c r="A105" s="372"/>
      <c r="B105" s="373"/>
      <c r="C105" s="386"/>
      <c r="D105" s="387"/>
      <c r="E105" s="387"/>
      <c r="F105" s="387"/>
      <c r="G105" s="387"/>
      <c r="H105" s="388"/>
      <c r="I105" s="386"/>
      <c r="J105" s="387"/>
      <c r="K105" s="387"/>
      <c r="L105" s="387"/>
      <c r="M105" s="387"/>
      <c r="N105" s="387"/>
      <c r="O105" s="388"/>
      <c r="P105" s="395"/>
      <c r="Q105" s="396"/>
      <c r="R105" s="396"/>
      <c r="S105" s="396"/>
      <c r="T105" s="396"/>
      <c r="U105" s="396"/>
      <c r="V105" s="396"/>
      <c r="W105" s="396"/>
      <c r="X105" s="396"/>
      <c r="Y105" s="396"/>
      <c r="Z105" s="396"/>
      <c r="AA105" s="396"/>
      <c r="AB105" s="396"/>
      <c r="AC105" s="396"/>
      <c r="AD105" s="396"/>
      <c r="AE105" s="396"/>
      <c r="AF105" s="396"/>
      <c r="AG105" s="396"/>
      <c r="AH105" s="397"/>
    </row>
    <row r="106" spans="1:34" ht="20.25" customHeight="1" thickBot="1" x14ac:dyDescent="0.25">
      <c r="A106" s="372"/>
      <c r="B106" s="373"/>
      <c r="C106" s="398" t="s">
        <v>118</v>
      </c>
      <c r="D106" s="398"/>
      <c r="E106" s="398"/>
      <c r="F106" s="398"/>
      <c r="G106" s="398"/>
      <c r="H106" s="398"/>
      <c r="I106" s="399" t="s">
        <v>119</v>
      </c>
      <c r="J106" s="400"/>
      <c r="K106" s="400"/>
      <c r="L106" s="400"/>
      <c r="M106" s="400"/>
      <c r="N106" s="400"/>
      <c r="O106" s="401"/>
      <c r="P106" s="399" t="s">
        <v>112</v>
      </c>
      <c r="Q106" s="400"/>
      <c r="R106" s="400"/>
      <c r="S106" s="401"/>
      <c r="T106" s="399" t="s">
        <v>120</v>
      </c>
      <c r="U106" s="400"/>
      <c r="V106" s="400"/>
      <c r="W106" s="400"/>
      <c r="X106" s="400"/>
      <c r="Y106" s="400"/>
      <c r="Z106" s="400"/>
      <c r="AA106" s="400"/>
      <c r="AB106" s="400"/>
      <c r="AC106" s="400"/>
      <c r="AD106" s="400"/>
      <c r="AE106" s="400"/>
      <c r="AF106" s="400"/>
      <c r="AG106" s="400"/>
      <c r="AH106" s="402"/>
    </row>
    <row r="107" spans="1:34" ht="26.25" customHeight="1" x14ac:dyDescent="0.2">
      <c r="A107" s="372"/>
      <c r="B107" s="373"/>
      <c r="C107" s="403"/>
      <c r="D107" s="404"/>
      <c r="E107" s="404"/>
      <c r="F107" s="404"/>
      <c r="G107" s="404"/>
      <c r="H107" s="405"/>
      <c r="I107" s="412"/>
      <c r="J107" s="413"/>
      <c r="K107" s="413"/>
      <c r="L107" s="413"/>
      <c r="M107" s="413"/>
      <c r="N107" s="413"/>
      <c r="O107" s="414"/>
      <c r="P107" s="421" t="s">
        <v>223</v>
      </c>
      <c r="Q107" s="422"/>
      <c r="R107" s="422"/>
      <c r="S107" s="423"/>
      <c r="T107" s="412"/>
      <c r="U107" s="413"/>
      <c r="V107" s="413"/>
      <c r="W107" s="413"/>
      <c r="X107" s="413"/>
      <c r="Y107" s="413"/>
      <c r="Z107" s="413"/>
      <c r="AA107" s="413"/>
      <c r="AB107" s="413"/>
      <c r="AC107" s="413"/>
      <c r="AD107" s="413"/>
      <c r="AE107" s="413"/>
      <c r="AF107" s="413"/>
      <c r="AG107" s="413"/>
      <c r="AH107" s="414"/>
    </row>
    <row r="108" spans="1:34" ht="26.25" customHeight="1" x14ac:dyDescent="0.2">
      <c r="A108" s="372"/>
      <c r="B108" s="373"/>
      <c r="C108" s="406"/>
      <c r="D108" s="407"/>
      <c r="E108" s="407"/>
      <c r="F108" s="407"/>
      <c r="G108" s="407"/>
      <c r="H108" s="408"/>
      <c r="I108" s="415"/>
      <c r="J108" s="416"/>
      <c r="K108" s="416"/>
      <c r="L108" s="416"/>
      <c r="M108" s="416"/>
      <c r="N108" s="416"/>
      <c r="O108" s="417"/>
      <c r="P108" s="424"/>
      <c r="Q108" s="425"/>
      <c r="R108" s="425"/>
      <c r="S108" s="426"/>
      <c r="T108" s="415"/>
      <c r="U108" s="416"/>
      <c r="V108" s="416"/>
      <c r="W108" s="416"/>
      <c r="X108" s="416"/>
      <c r="Y108" s="416"/>
      <c r="Z108" s="416"/>
      <c r="AA108" s="416"/>
      <c r="AB108" s="416"/>
      <c r="AC108" s="416"/>
      <c r="AD108" s="416"/>
      <c r="AE108" s="416"/>
      <c r="AF108" s="416"/>
      <c r="AG108" s="416"/>
      <c r="AH108" s="417"/>
    </row>
    <row r="109" spans="1:34" ht="26.25" customHeight="1" thickBot="1" x14ac:dyDescent="0.25">
      <c r="A109" s="374"/>
      <c r="B109" s="375"/>
      <c r="C109" s="409"/>
      <c r="D109" s="410"/>
      <c r="E109" s="410"/>
      <c r="F109" s="410"/>
      <c r="G109" s="410"/>
      <c r="H109" s="411"/>
      <c r="I109" s="418"/>
      <c r="J109" s="419"/>
      <c r="K109" s="419"/>
      <c r="L109" s="419"/>
      <c r="M109" s="419"/>
      <c r="N109" s="419"/>
      <c r="O109" s="420"/>
      <c r="P109" s="427"/>
      <c r="Q109" s="428"/>
      <c r="R109" s="428"/>
      <c r="S109" s="429"/>
      <c r="T109" s="418"/>
      <c r="U109" s="419"/>
      <c r="V109" s="419"/>
      <c r="W109" s="419"/>
      <c r="X109" s="419"/>
      <c r="Y109" s="419"/>
      <c r="Z109" s="419"/>
      <c r="AA109" s="419"/>
      <c r="AB109" s="419"/>
      <c r="AC109" s="419"/>
      <c r="AD109" s="419"/>
      <c r="AE109" s="419"/>
      <c r="AF109" s="419"/>
      <c r="AG109" s="419"/>
      <c r="AH109" s="420"/>
    </row>
    <row r="110" spans="1:34" ht="18.75" customHeight="1" thickBot="1" x14ac:dyDescent="0.25">
      <c r="A110" s="370">
        <v>12</v>
      </c>
      <c r="B110" s="371"/>
      <c r="C110" s="376" t="s">
        <v>115</v>
      </c>
      <c r="D110" s="376"/>
      <c r="E110" s="376"/>
      <c r="F110" s="376"/>
      <c r="G110" s="376"/>
      <c r="H110" s="376"/>
      <c r="I110" s="376" t="s">
        <v>116</v>
      </c>
      <c r="J110" s="376"/>
      <c r="K110" s="376"/>
      <c r="L110" s="376"/>
      <c r="M110" s="376"/>
      <c r="N110" s="376"/>
      <c r="O110" s="376"/>
      <c r="P110" s="377" t="s">
        <v>117</v>
      </c>
      <c r="Q110" s="378"/>
      <c r="R110" s="378"/>
      <c r="S110" s="378"/>
      <c r="T110" s="378"/>
      <c r="U110" s="378"/>
      <c r="V110" s="378"/>
      <c r="W110" s="378"/>
      <c r="X110" s="378"/>
      <c r="Y110" s="378"/>
      <c r="Z110" s="378"/>
      <c r="AA110" s="378"/>
      <c r="AB110" s="378"/>
      <c r="AC110" s="378"/>
      <c r="AD110" s="378"/>
      <c r="AE110" s="378"/>
      <c r="AF110" s="378"/>
      <c r="AG110" s="378"/>
      <c r="AH110" s="379"/>
    </row>
    <row r="111" spans="1:34" ht="33" customHeight="1" x14ac:dyDescent="0.2">
      <c r="A111" s="372"/>
      <c r="B111" s="373"/>
      <c r="C111" s="380"/>
      <c r="D111" s="381"/>
      <c r="E111" s="381"/>
      <c r="F111" s="381"/>
      <c r="G111" s="381"/>
      <c r="H111" s="382"/>
      <c r="I111" s="380"/>
      <c r="J111" s="381"/>
      <c r="K111" s="381"/>
      <c r="L111" s="381"/>
      <c r="M111" s="381"/>
      <c r="N111" s="381"/>
      <c r="O111" s="382"/>
      <c r="P111" s="389"/>
      <c r="Q111" s="390"/>
      <c r="R111" s="390"/>
      <c r="S111" s="390"/>
      <c r="T111" s="390"/>
      <c r="U111" s="390"/>
      <c r="V111" s="390"/>
      <c r="W111" s="390"/>
      <c r="X111" s="390"/>
      <c r="Y111" s="390"/>
      <c r="Z111" s="390"/>
      <c r="AA111" s="390"/>
      <c r="AB111" s="390"/>
      <c r="AC111" s="390"/>
      <c r="AD111" s="390"/>
      <c r="AE111" s="390"/>
      <c r="AF111" s="390"/>
      <c r="AG111" s="390"/>
      <c r="AH111" s="391"/>
    </row>
    <row r="112" spans="1:34" ht="33" customHeight="1" x14ac:dyDescent="0.2">
      <c r="A112" s="372"/>
      <c r="B112" s="373"/>
      <c r="C112" s="383"/>
      <c r="D112" s="384"/>
      <c r="E112" s="384"/>
      <c r="F112" s="384"/>
      <c r="G112" s="384"/>
      <c r="H112" s="385"/>
      <c r="I112" s="383"/>
      <c r="J112" s="384"/>
      <c r="K112" s="384"/>
      <c r="L112" s="384"/>
      <c r="M112" s="384"/>
      <c r="N112" s="384"/>
      <c r="O112" s="385"/>
      <c r="P112" s="392"/>
      <c r="Q112" s="393"/>
      <c r="R112" s="393"/>
      <c r="S112" s="393"/>
      <c r="T112" s="393"/>
      <c r="U112" s="393"/>
      <c r="V112" s="393"/>
      <c r="W112" s="393"/>
      <c r="X112" s="393"/>
      <c r="Y112" s="393"/>
      <c r="Z112" s="393"/>
      <c r="AA112" s="393"/>
      <c r="AB112" s="393"/>
      <c r="AC112" s="393"/>
      <c r="AD112" s="393"/>
      <c r="AE112" s="393"/>
      <c r="AF112" s="393"/>
      <c r="AG112" s="393"/>
      <c r="AH112" s="394"/>
    </row>
    <row r="113" spans="1:34" ht="33" customHeight="1" thickBot="1" x14ac:dyDescent="0.25">
      <c r="A113" s="372"/>
      <c r="B113" s="373"/>
      <c r="C113" s="386"/>
      <c r="D113" s="387"/>
      <c r="E113" s="387"/>
      <c r="F113" s="387"/>
      <c r="G113" s="387"/>
      <c r="H113" s="388"/>
      <c r="I113" s="386"/>
      <c r="J113" s="387"/>
      <c r="K113" s="387"/>
      <c r="L113" s="387"/>
      <c r="M113" s="387"/>
      <c r="N113" s="387"/>
      <c r="O113" s="388"/>
      <c r="P113" s="395"/>
      <c r="Q113" s="396"/>
      <c r="R113" s="396"/>
      <c r="S113" s="396"/>
      <c r="T113" s="396"/>
      <c r="U113" s="396"/>
      <c r="V113" s="396"/>
      <c r="W113" s="396"/>
      <c r="X113" s="396"/>
      <c r="Y113" s="396"/>
      <c r="Z113" s="396"/>
      <c r="AA113" s="396"/>
      <c r="AB113" s="396"/>
      <c r="AC113" s="396"/>
      <c r="AD113" s="396"/>
      <c r="AE113" s="396"/>
      <c r="AF113" s="396"/>
      <c r="AG113" s="396"/>
      <c r="AH113" s="397"/>
    </row>
    <row r="114" spans="1:34" ht="13.5" customHeight="1" thickBot="1" x14ac:dyDescent="0.25">
      <c r="A114" s="372"/>
      <c r="B114" s="373"/>
      <c r="C114" s="398" t="s">
        <v>118</v>
      </c>
      <c r="D114" s="398"/>
      <c r="E114" s="398"/>
      <c r="F114" s="398"/>
      <c r="G114" s="398"/>
      <c r="H114" s="398"/>
      <c r="I114" s="399" t="s">
        <v>119</v>
      </c>
      <c r="J114" s="400"/>
      <c r="K114" s="400"/>
      <c r="L114" s="400"/>
      <c r="M114" s="400"/>
      <c r="N114" s="400"/>
      <c r="O114" s="401"/>
      <c r="P114" s="399" t="s">
        <v>112</v>
      </c>
      <c r="Q114" s="400"/>
      <c r="R114" s="400"/>
      <c r="S114" s="401"/>
      <c r="T114" s="399" t="s">
        <v>120</v>
      </c>
      <c r="U114" s="400"/>
      <c r="V114" s="400"/>
      <c r="W114" s="400"/>
      <c r="X114" s="400"/>
      <c r="Y114" s="400"/>
      <c r="Z114" s="400"/>
      <c r="AA114" s="400"/>
      <c r="AB114" s="400"/>
      <c r="AC114" s="400"/>
      <c r="AD114" s="400"/>
      <c r="AE114" s="400"/>
      <c r="AF114" s="400"/>
      <c r="AG114" s="400"/>
      <c r="AH114" s="402"/>
    </row>
    <row r="115" spans="1:34" ht="30" customHeight="1" x14ac:dyDescent="0.2">
      <c r="A115" s="372"/>
      <c r="B115" s="373"/>
      <c r="C115" s="403"/>
      <c r="D115" s="404"/>
      <c r="E115" s="404"/>
      <c r="F115" s="404"/>
      <c r="G115" s="404"/>
      <c r="H115" s="405"/>
      <c r="I115" s="412"/>
      <c r="J115" s="413"/>
      <c r="K115" s="413"/>
      <c r="L115" s="413"/>
      <c r="M115" s="413"/>
      <c r="N115" s="413"/>
      <c r="O115" s="414"/>
      <c r="P115" s="421" t="s">
        <v>223</v>
      </c>
      <c r="Q115" s="422"/>
      <c r="R115" s="422"/>
      <c r="S115" s="423"/>
      <c r="T115" s="412"/>
      <c r="U115" s="413"/>
      <c r="V115" s="413"/>
      <c r="W115" s="413"/>
      <c r="X115" s="413"/>
      <c r="Y115" s="413"/>
      <c r="Z115" s="413"/>
      <c r="AA115" s="413"/>
      <c r="AB115" s="413"/>
      <c r="AC115" s="413"/>
      <c r="AD115" s="413"/>
      <c r="AE115" s="413"/>
      <c r="AF115" s="413"/>
      <c r="AG115" s="413"/>
      <c r="AH115" s="414"/>
    </row>
    <row r="116" spans="1:34" ht="30" customHeight="1" x14ac:dyDescent="0.2">
      <c r="A116" s="372"/>
      <c r="B116" s="373"/>
      <c r="C116" s="406"/>
      <c r="D116" s="407"/>
      <c r="E116" s="407"/>
      <c r="F116" s="407"/>
      <c r="G116" s="407"/>
      <c r="H116" s="408"/>
      <c r="I116" s="415"/>
      <c r="J116" s="416"/>
      <c r="K116" s="416"/>
      <c r="L116" s="416"/>
      <c r="M116" s="416"/>
      <c r="N116" s="416"/>
      <c r="O116" s="417"/>
      <c r="P116" s="424"/>
      <c r="Q116" s="425"/>
      <c r="R116" s="425"/>
      <c r="S116" s="426"/>
      <c r="T116" s="415"/>
      <c r="U116" s="416"/>
      <c r="V116" s="416"/>
      <c r="W116" s="416"/>
      <c r="X116" s="416"/>
      <c r="Y116" s="416"/>
      <c r="Z116" s="416"/>
      <c r="AA116" s="416"/>
      <c r="AB116" s="416"/>
      <c r="AC116" s="416"/>
      <c r="AD116" s="416"/>
      <c r="AE116" s="416"/>
      <c r="AF116" s="416"/>
      <c r="AG116" s="416"/>
      <c r="AH116" s="417"/>
    </row>
    <row r="117" spans="1:34" ht="30" customHeight="1" thickBot="1" x14ac:dyDescent="0.25">
      <c r="A117" s="374"/>
      <c r="B117" s="375"/>
      <c r="C117" s="409"/>
      <c r="D117" s="410"/>
      <c r="E117" s="410"/>
      <c r="F117" s="410"/>
      <c r="G117" s="410"/>
      <c r="H117" s="411"/>
      <c r="I117" s="418"/>
      <c r="J117" s="419"/>
      <c r="K117" s="419"/>
      <c r="L117" s="419"/>
      <c r="M117" s="419"/>
      <c r="N117" s="419"/>
      <c r="O117" s="420"/>
      <c r="P117" s="427"/>
      <c r="Q117" s="428"/>
      <c r="R117" s="428"/>
      <c r="S117" s="429"/>
      <c r="T117" s="418"/>
      <c r="U117" s="419"/>
      <c r="V117" s="419"/>
      <c r="W117" s="419"/>
      <c r="X117" s="419"/>
      <c r="Y117" s="419"/>
      <c r="Z117" s="419"/>
      <c r="AA117" s="419"/>
      <c r="AB117" s="419"/>
      <c r="AC117" s="419"/>
      <c r="AD117" s="419"/>
      <c r="AE117" s="419"/>
      <c r="AF117" s="419"/>
      <c r="AG117" s="419"/>
      <c r="AH117" s="420"/>
    </row>
    <row r="118" spans="1:34" ht="20.25" customHeight="1" thickBot="1" x14ac:dyDescent="0.25">
      <c r="A118" s="370">
        <v>13</v>
      </c>
      <c r="B118" s="371"/>
      <c r="C118" s="376" t="s">
        <v>115</v>
      </c>
      <c r="D118" s="376"/>
      <c r="E118" s="376"/>
      <c r="F118" s="376"/>
      <c r="G118" s="376"/>
      <c r="H118" s="376"/>
      <c r="I118" s="376" t="s">
        <v>116</v>
      </c>
      <c r="J118" s="376"/>
      <c r="K118" s="376"/>
      <c r="L118" s="376"/>
      <c r="M118" s="376"/>
      <c r="N118" s="376"/>
      <c r="O118" s="376"/>
      <c r="P118" s="377" t="s">
        <v>117</v>
      </c>
      <c r="Q118" s="378"/>
      <c r="R118" s="378"/>
      <c r="S118" s="378"/>
      <c r="T118" s="378"/>
      <c r="U118" s="378"/>
      <c r="V118" s="378"/>
      <c r="W118" s="378"/>
      <c r="X118" s="378"/>
      <c r="Y118" s="378"/>
      <c r="Z118" s="378"/>
      <c r="AA118" s="378"/>
      <c r="AB118" s="378"/>
      <c r="AC118" s="378"/>
      <c r="AD118" s="378"/>
      <c r="AE118" s="378"/>
      <c r="AF118" s="378"/>
      <c r="AG118" s="378"/>
      <c r="AH118" s="379"/>
    </row>
    <row r="119" spans="1:34" ht="30" customHeight="1" x14ac:dyDescent="0.2">
      <c r="A119" s="372"/>
      <c r="B119" s="373"/>
      <c r="C119" s="380"/>
      <c r="D119" s="381"/>
      <c r="E119" s="381"/>
      <c r="F119" s="381"/>
      <c r="G119" s="381"/>
      <c r="H119" s="382"/>
      <c r="I119" s="380"/>
      <c r="J119" s="381"/>
      <c r="K119" s="381"/>
      <c r="L119" s="381"/>
      <c r="M119" s="381"/>
      <c r="N119" s="381"/>
      <c r="O119" s="382"/>
      <c r="P119" s="389"/>
      <c r="Q119" s="390"/>
      <c r="R119" s="390"/>
      <c r="S119" s="390"/>
      <c r="T119" s="390"/>
      <c r="U119" s="390"/>
      <c r="V119" s="390"/>
      <c r="W119" s="390"/>
      <c r="X119" s="390"/>
      <c r="Y119" s="390"/>
      <c r="Z119" s="390"/>
      <c r="AA119" s="390"/>
      <c r="AB119" s="390"/>
      <c r="AC119" s="390"/>
      <c r="AD119" s="390"/>
      <c r="AE119" s="390"/>
      <c r="AF119" s="390"/>
      <c r="AG119" s="390"/>
      <c r="AH119" s="391"/>
    </row>
    <row r="120" spans="1:34" ht="30" customHeight="1" x14ac:dyDescent="0.2">
      <c r="A120" s="372"/>
      <c r="B120" s="373"/>
      <c r="C120" s="383"/>
      <c r="D120" s="384"/>
      <c r="E120" s="384"/>
      <c r="F120" s="384"/>
      <c r="G120" s="384"/>
      <c r="H120" s="385"/>
      <c r="I120" s="383"/>
      <c r="J120" s="384"/>
      <c r="K120" s="384"/>
      <c r="L120" s="384"/>
      <c r="M120" s="384"/>
      <c r="N120" s="384"/>
      <c r="O120" s="385"/>
      <c r="P120" s="392"/>
      <c r="Q120" s="393"/>
      <c r="R120" s="393"/>
      <c r="S120" s="393"/>
      <c r="T120" s="393"/>
      <c r="U120" s="393"/>
      <c r="V120" s="393"/>
      <c r="W120" s="393"/>
      <c r="X120" s="393"/>
      <c r="Y120" s="393"/>
      <c r="Z120" s="393"/>
      <c r="AA120" s="393"/>
      <c r="AB120" s="393"/>
      <c r="AC120" s="393"/>
      <c r="AD120" s="393"/>
      <c r="AE120" s="393"/>
      <c r="AF120" s="393"/>
      <c r="AG120" s="393"/>
      <c r="AH120" s="394"/>
    </row>
    <row r="121" spans="1:34" ht="30" customHeight="1" thickBot="1" x14ac:dyDescent="0.25">
      <c r="A121" s="372"/>
      <c r="B121" s="373"/>
      <c r="C121" s="386"/>
      <c r="D121" s="387"/>
      <c r="E121" s="387"/>
      <c r="F121" s="387"/>
      <c r="G121" s="387"/>
      <c r="H121" s="388"/>
      <c r="I121" s="386"/>
      <c r="J121" s="387"/>
      <c r="K121" s="387"/>
      <c r="L121" s="387"/>
      <c r="M121" s="387"/>
      <c r="N121" s="387"/>
      <c r="O121" s="388"/>
      <c r="P121" s="395"/>
      <c r="Q121" s="396"/>
      <c r="R121" s="396"/>
      <c r="S121" s="396"/>
      <c r="T121" s="396"/>
      <c r="U121" s="396"/>
      <c r="V121" s="396"/>
      <c r="W121" s="396"/>
      <c r="X121" s="396"/>
      <c r="Y121" s="396"/>
      <c r="Z121" s="396"/>
      <c r="AA121" s="396"/>
      <c r="AB121" s="396"/>
      <c r="AC121" s="396"/>
      <c r="AD121" s="396"/>
      <c r="AE121" s="396"/>
      <c r="AF121" s="396"/>
      <c r="AG121" s="396"/>
      <c r="AH121" s="397"/>
    </row>
    <row r="122" spans="1:34" ht="13.5" customHeight="1" thickBot="1" x14ac:dyDescent="0.25">
      <c r="A122" s="372"/>
      <c r="B122" s="373"/>
      <c r="C122" s="398" t="s">
        <v>118</v>
      </c>
      <c r="D122" s="398"/>
      <c r="E122" s="398"/>
      <c r="F122" s="398"/>
      <c r="G122" s="398"/>
      <c r="H122" s="398"/>
      <c r="I122" s="399" t="s">
        <v>119</v>
      </c>
      <c r="J122" s="400"/>
      <c r="K122" s="400"/>
      <c r="L122" s="400"/>
      <c r="M122" s="400"/>
      <c r="N122" s="400"/>
      <c r="O122" s="401"/>
      <c r="P122" s="399" t="s">
        <v>112</v>
      </c>
      <c r="Q122" s="400"/>
      <c r="R122" s="400"/>
      <c r="S122" s="401"/>
      <c r="T122" s="399" t="s">
        <v>120</v>
      </c>
      <c r="U122" s="400"/>
      <c r="V122" s="400"/>
      <c r="W122" s="400"/>
      <c r="X122" s="400"/>
      <c r="Y122" s="400"/>
      <c r="Z122" s="400"/>
      <c r="AA122" s="400"/>
      <c r="AB122" s="400"/>
      <c r="AC122" s="400"/>
      <c r="AD122" s="400"/>
      <c r="AE122" s="400"/>
      <c r="AF122" s="400"/>
      <c r="AG122" s="400"/>
      <c r="AH122" s="402"/>
    </row>
    <row r="123" spans="1:34" ht="26.25" customHeight="1" x14ac:dyDescent="0.2">
      <c r="A123" s="372"/>
      <c r="B123" s="373"/>
      <c r="C123" s="403"/>
      <c r="D123" s="404"/>
      <c r="E123" s="404"/>
      <c r="F123" s="404"/>
      <c r="G123" s="404"/>
      <c r="H123" s="405"/>
      <c r="I123" s="412"/>
      <c r="J123" s="413"/>
      <c r="K123" s="413"/>
      <c r="L123" s="413"/>
      <c r="M123" s="413"/>
      <c r="N123" s="413"/>
      <c r="O123" s="414"/>
      <c r="P123" s="421" t="s">
        <v>223</v>
      </c>
      <c r="Q123" s="422"/>
      <c r="R123" s="422"/>
      <c r="S123" s="423"/>
      <c r="T123" s="412"/>
      <c r="U123" s="413"/>
      <c r="V123" s="413"/>
      <c r="W123" s="413"/>
      <c r="X123" s="413"/>
      <c r="Y123" s="413"/>
      <c r="Z123" s="413"/>
      <c r="AA123" s="413"/>
      <c r="AB123" s="413"/>
      <c r="AC123" s="413"/>
      <c r="AD123" s="413"/>
      <c r="AE123" s="413"/>
      <c r="AF123" s="413"/>
      <c r="AG123" s="413"/>
      <c r="AH123" s="414"/>
    </row>
    <row r="124" spans="1:34" ht="26.25" customHeight="1" x14ac:dyDescent="0.2">
      <c r="A124" s="372"/>
      <c r="B124" s="373"/>
      <c r="C124" s="406"/>
      <c r="D124" s="407"/>
      <c r="E124" s="407"/>
      <c r="F124" s="407"/>
      <c r="G124" s="407"/>
      <c r="H124" s="408"/>
      <c r="I124" s="415"/>
      <c r="J124" s="416"/>
      <c r="K124" s="416"/>
      <c r="L124" s="416"/>
      <c r="M124" s="416"/>
      <c r="N124" s="416"/>
      <c r="O124" s="417"/>
      <c r="P124" s="424"/>
      <c r="Q124" s="425"/>
      <c r="R124" s="425"/>
      <c r="S124" s="426"/>
      <c r="T124" s="415"/>
      <c r="U124" s="416"/>
      <c r="V124" s="416"/>
      <c r="W124" s="416"/>
      <c r="X124" s="416"/>
      <c r="Y124" s="416"/>
      <c r="Z124" s="416"/>
      <c r="AA124" s="416"/>
      <c r="AB124" s="416"/>
      <c r="AC124" s="416"/>
      <c r="AD124" s="416"/>
      <c r="AE124" s="416"/>
      <c r="AF124" s="416"/>
      <c r="AG124" s="416"/>
      <c r="AH124" s="417"/>
    </row>
    <row r="125" spans="1:34" ht="26.25" customHeight="1" thickBot="1" x14ac:dyDescent="0.25">
      <c r="A125" s="374"/>
      <c r="B125" s="375"/>
      <c r="C125" s="409"/>
      <c r="D125" s="410"/>
      <c r="E125" s="410"/>
      <c r="F125" s="410"/>
      <c r="G125" s="410"/>
      <c r="H125" s="411"/>
      <c r="I125" s="418"/>
      <c r="J125" s="419"/>
      <c r="K125" s="419"/>
      <c r="L125" s="419"/>
      <c r="M125" s="419"/>
      <c r="N125" s="419"/>
      <c r="O125" s="420"/>
      <c r="P125" s="427"/>
      <c r="Q125" s="428"/>
      <c r="R125" s="428"/>
      <c r="S125" s="429"/>
      <c r="T125" s="418"/>
      <c r="U125" s="419"/>
      <c r="V125" s="419"/>
      <c r="W125" s="419"/>
      <c r="X125" s="419"/>
      <c r="Y125" s="419"/>
      <c r="Z125" s="419"/>
      <c r="AA125" s="419"/>
      <c r="AB125" s="419"/>
      <c r="AC125" s="419"/>
      <c r="AD125" s="419"/>
      <c r="AE125" s="419"/>
      <c r="AF125" s="419"/>
      <c r="AG125" s="419"/>
      <c r="AH125" s="420"/>
    </row>
    <row r="126" spans="1:34" ht="18.75" customHeight="1" thickBot="1" x14ac:dyDescent="0.25">
      <c r="A126" s="370">
        <v>14</v>
      </c>
      <c r="B126" s="371"/>
      <c r="C126" s="376" t="s">
        <v>115</v>
      </c>
      <c r="D126" s="376"/>
      <c r="E126" s="376"/>
      <c r="F126" s="376"/>
      <c r="G126" s="376"/>
      <c r="H126" s="376"/>
      <c r="I126" s="376" t="s">
        <v>116</v>
      </c>
      <c r="J126" s="376"/>
      <c r="K126" s="376"/>
      <c r="L126" s="376"/>
      <c r="M126" s="376"/>
      <c r="N126" s="376"/>
      <c r="O126" s="376"/>
      <c r="P126" s="377" t="s">
        <v>117</v>
      </c>
      <c r="Q126" s="378"/>
      <c r="R126" s="378"/>
      <c r="S126" s="378"/>
      <c r="T126" s="378"/>
      <c r="U126" s="378"/>
      <c r="V126" s="378"/>
      <c r="W126" s="378"/>
      <c r="X126" s="378"/>
      <c r="Y126" s="378"/>
      <c r="Z126" s="378"/>
      <c r="AA126" s="378"/>
      <c r="AB126" s="378"/>
      <c r="AC126" s="378"/>
      <c r="AD126" s="378"/>
      <c r="AE126" s="378"/>
      <c r="AF126" s="378"/>
      <c r="AG126" s="378"/>
      <c r="AH126" s="379"/>
    </row>
    <row r="127" spans="1:34" ht="27.75" customHeight="1" x14ac:dyDescent="0.2">
      <c r="A127" s="372"/>
      <c r="B127" s="373"/>
      <c r="C127" s="380"/>
      <c r="D127" s="381"/>
      <c r="E127" s="381"/>
      <c r="F127" s="381"/>
      <c r="G127" s="381"/>
      <c r="H127" s="382"/>
      <c r="I127" s="380"/>
      <c r="J127" s="381"/>
      <c r="K127" s="381"/>
      <c r="L127" s="381"/>
      <c r="M127" s="381"/>
      <c r="N127" s="381"/>
      <c r="O127" s="382"/>
      <c r="P127" s="389"/>
      <c r="Q127" s="390"/>
      <c r="R127" s="390"/>
      <c r="S127" s="390"/>
      <c r="T127" s="390"/>
      <c r="U127" s="390"/>
      <c r="V127" s="390"/>
      <c r="W127" s="390"/>
      <c r="X127" s="390"/>
      <c r="Y127" s="390"/>
      <c r="Z127" s="390"/>
      <c r="AA127" s="390"/>
      <c r="AB127" s="390"/>
      <c r="AC127" s="390"/>
      <c r="AD127" s="390"/>
      <c r="AE127" s="390"/>
      <c r="AF127" s="390"/>
      <c r="AG127" s="390"/>
      <c r="AH127" s="391"/>
    </row>
    <row r="128" spans="1:34" ht="27.75" customHeight="1" x14ac:dyDescent="0.2">
      <c r="A128" s="372"/>
      <c r="B128" s="373"/>
      <c r="C128" s="383"/>
      <c r="D128" s="384"/>
      <c r="E128" s="384"/>
      <c r="F128" s="384"/>
      <c r="G128" s="384"/>
      <c r="H128" s="385"/>
      <c r="I128" s="383"/>
      <c r="J128" s="384"/>
      <c r="K128" s="384"/>
      <c r="L128" s="384"/>
      <c r="M128" s="384"/>
      <c r="N128" s="384"/>
      <c r="O128" s="385"/>
      <c r="P128" s="392"/>
      <c r="Q128" s="393"/>
      <c r="R128" s="393"/>
      <c r="S128" s="393"/>
      <c r="T128" s="393"/>
      <c r="U128" s="393"/>
      <c r="V128" s="393"/>
      <c r="W128" s="393"/>
      <c r="X128" s="393"/>
      <c r="Y128" s="393"/>
      <c r="Z128" s="393"/>
      <c r="AA128" s="393"/>
      <c r="AB128" s="393"/>
      <c r="AC128" s="393"/>
      <c r="AD128" s="393"/>
      <c r="AE128" s="393"/>
      <c r="AF128" s="393"/>
      <c r="AG128" s="393"/>
      <c r="AH128" s="394"/>
    </row>
    <row r="129" spans="1:34" ht="27.75" customHeight="1" thickBot="1" x14ac:dyDescent="0.25">
      <c r="A129" s="372"/>
      <c r="B129" s="373"/>
      <c r="C129" s="386"/>
      <c r="D129" s="387"/>
      <c r="E129" s="387"/>
      <c r="F129" s="387"/>
      <c r="G129" s="387"/>
      <c r="H129" s="388"/>
      <c r="I129" s="386"/>
      <c r="J129" s="387"/>
      <c r="K129" s="387"/>
      <c r="L129" s="387"/>
      <c r="M129" s="387"/>
      <c r="N129" s="387"/>
      <c r="O129" s="388"/>
      <c r="P129" s="395"/>
      <c r="Q129" s="396"/>
      <c r="R129" s="396"/>
      <c r="S129" s="396"/>
      <c r="T129" s="396"/>
      <c r="U129" s="396"/>
      <c r="V129" s="396"/>
      <c r="W129" s="396"/>
      <c r="X129" s="396"/>
      <c r="Y129" s="396"/>
      <c r="Z129" s="396"/>
      <c r="AA129" s="396"/>
      <c r="AB129" s="396"/>
      <c r="AC129" s="396"/>
      <c r="AD129" s="396"/>
      <c r="AE129" s="396"/>
      <c r="AF129" s="396"/>
      <c r="AG129" s="396"/>
      <c r="AH129" s="397"/>
    </row>
    <row r="130" spans="1:34" ht="18.75" customHeight="1" thickBot="1" x14ac:dyDescent="0.25">
      <c r="A130" s="372"/>
      <c r="B130" s="373"/>
      <c r="C130" s="398" t="s">
        <v>118</v>
      </c>
      <c r="D130" s="398"/>
      <c r="E130" s="398"/>
      <c r="F130" s="398"/>
      <c r="G130" s="398"/>
      <c r="H130" s="398"/>
      <c r="I130" s="399" t="s">
        <v>119</v>
      </c>
      <c r="J130" s="400"/>
      <c r="K130" s="400"/>
      <c r="L130" s="400"/>
      <c r="M130" s="400"/>
      <c r="N130" s="400"/>
      <c r="O130" s="401"/>
      <c r="P130" s="399" t="s">
        <v>112</v>
      </c>
      <c r="Q130" s="400"/>
      <c r="R130" s="400"/>
      <c r="S130" s="401"/>
      <c r="T130" s="399" t="s">
        <v>120</v>
      </c>
      <c r="U130" s="400"/>
      <c r="V130" s="400"/>
      <c r="W130" s="400"/>
      <c r="X130" s="400"/>
      <c r="Y130" s="400"/>
      <c r="Z130" s="400"/>
      <c r="AA130" s="400"/>
      <c r="AB130" s="400"/>
      <c r="AC130" s="400"/>
      <c r="AD130" s="400"/>
      <c r="AE130" s="400"/>
      <c r="AF130" s="400"/>
      <c r="AG130" s="400"/>
      <c r="AH130" s="402"/>
    </row>
    <row r="131" spans="1:34" ht="27.75" customHeight="1" x14ac:dyDescent="0.2">
      <c r="A131" s="372"/>
      <c r="B131" s="373"/>
      <c r="C131" s="403"/>
      <c r="D131" s="404"/>
      <c r="E131" s="404"/>
      <c r="F131" s="404"/>
      <c r="G131" s="404"/>
      <c r="H131" s="405"/>
      <c r="I131" s="412"/>
      <c r="J131" s="413"/>
      <c r="K131" s="413"/>
      <c r="L131" s="413"/>
      <c r="M131" s="413"/>
      <c r="N131" s="413"/>
      <c r="O131" s="414"/>
      <c r="P131" s="421" t="s">
        <v>223</v>
      </c>
      <c r="Q131" s="422"/>
      <c r="R131" s="422"/>
      <c r="S131" s="423"/>
      <c r="T131" s="412"/>
      <c r="U131" s="413"/>
      <c r="V131" s="413"/>
      <c r="W131" s="413"/>
      <c r="X131" s="413"/>
      <c r="Y131" s="413"/>
      <c r="Z131" s="413"/>
      <c r="AA131" s="413"/>
      <c r="AB131" s="413"/>
      <c r="AC131" s="413"/>
      <c r="AD131" s="413"/>
      <c r="AE131" s="413"/>
      <c r="AF131" s="413"/>
      <c r="AG131" s="413"/>
      <c r="AH131" s="414"/>
    </row>
    <row r="132" spans="1:34" ht="27.75" customHeight="1" x14ac:dyDescent="0.2">
      <c r="A132" s="372"/>
      <c r="B132" s="373"/>
      <c r="C132" s="406"/>
      <c r="D132" s="407"/>
      <c r="E132" s="407"/>
      <c r="F132" s="407"/>
      <c r="G132" s="407"/>
      <c r="H132" s="408"/>
      <c r="I132" s="415"/>
      <c r="J132" s="416"/>
      <c r="K132" s="416"/>
      <c r="L132" s="416"/>
      <c r="M132" s="416"/>
      <c r="N132" s="416"/>
      <c r="O132" s="417"/>
      <c r="P132" s="424"/>
      <c r="Q132" s="425"/>
      <c r="R132" s="425"/>
      <c r="S132" s="426"/>
      <c r="T132" s="415"/>
      <c r="U132" s="416"/>
      <c r="V132" s="416"/>
      <c r="W132" s="416"/>
      <c r="X132" s="416"/>
      <c r="Y132" s="416"/>
      <c r="Z132" s="416"/>
      <c r="AA132" s="416"/>
      <c r="AB132" s="416"/>
      <c r="AC132" s="416"/>
      <c r="AD132" s="416"/>
      <c r="AE132" s="416"/>
      <c r="AF132" s="416"/>
      <c r="AG132" s="416"/>
      <c r="AH132" s="417"/>
    </row>
    <row r="133" spans="1:34" ht="27.75" customHeight="1" thickBot="1" x14ac:dyDescent="0.25">
      <c r="A133" s="374"/>
      <c r="B133" s="375"/>
      <c r="C133" s="409"/>
      <c r="D133" s="410"/>
      <c r="E133" s="410"/>
      <c r="F133" s="410"/>
      <c r="G133" s="410"/>
      <c r="H133" s="411"/>
      <c r="I133" s="418"/>
      <c r="J133" s="419"/>
      <c r="K133" s="419"/>
      <c r="L133" s="419"/>
      <c r="M133" s="419"/>
      <c r="N133" s="419"/>
      <c r="O133" s="420"/>
      <c r="P133" s="427"/>
      <c r="Q133" s="428"/>
      <c r="R133" s="428"/>
      <c r="S133" s="429"/>
      <c r="T133" s="418"/>
      <c r="U133" s="419"/>
      <c r="V133" s="419"/>
      <c r="W133" s="419"/>
      <c r="X133" s="419"/>
      <c r="Y133" s="419"/>
      <c r="Z133" s="419"/>
      <c r="AA133" s="419"/>
      <c r="AB133" s="419"/>
      <c r="AC133" s="419"/>
      <c r="AD133" s="419"/>
      <c r="AE133" s="419"/>
      <c r="AF133" s="419"/>
      <c r="AG133" s="419"/>
      <c r="AH133" s="420"/>
    </row>
    <row r="134" spans="1:34" ht="19.5" customHeight="1" thickBot="1" x14ac:dyDescent="0.25">
      <c r="A134" s="370">
        <v>15</v>
      </c>
      <c r="B134" s="371"/>
      <c r="C134" s="376" t="s">
        <v>115</v>
      </c>
      <c r="D134" s="376"/>
      <c r="E134" s="376"/>
      <c r="F134" s="376"/>
      <c r="G134" s="376"/>
      <c r="H134" s="376"/>
      <c r="I134" s="376" t="s">
        <v>116</v>
      </c>
      <c r="J134" s="376"/>
      <c r="K134" s="376"/>
      <c r="L134" s="376"/>
      <c r="M134" s="376"/>
      <c r="N134" s="376"/>
      <c r="O134" s="376"/>
      <c r="P134" s="377" t="s">
        <v>117</v>
      </c>
      <c r="Q134" s="378"/>
      <c r="R134" s="378"/>
      <c r="S134" s="378"/>
      <c r="T134" s="378"/>
      <c r="U134" s="378"/>
      <c r="V134" s="378"/>
      <c r="W134" s="378"/>
      <c r="X134" s="378"/>
      <c r="Y134" s="378"/>
      <c r="Z134" s="378"/>
      <c r="AA134" s="378"/>
      <c r="AB134" s="378"/>
      <c r="AC134" s="378"/>
      <c r="AD134" s="378"/>
      <c r="AE134" s="378"/>
      <c r="AF134" s="378"/>
      <c r="AG134" s="378"/>
      <c r="AH134" s="379"/>
    </row>
    <row r="135" spans="1:34" ht="31.5" customHeight="1" x14ac:dyDescent="0.2">
      <c r="A135" s="372"/>
      <c r="B135" s="373"/>
      <c r="C135" s="380"/>
      <c r="D135" s="381"/>
      <c r="E135" s="381"/>
      <c r="F135" s="381"/>
      <c r="G135" s="381"/>
      <c r="H135" s="382"/>
      <c r="I135" s="380"/>
      <c r="J135" s="381"/>
      <c r="K135" s="381"/>
      <c r="L135" s="381"/>
      <c r="M135" s="381"/>
      <c r="N135" s="381"/>
      <c r="O135" s="382"/>
      <c r="P135" s="389"/>
      <c r="Q135" s="390"/>
      <c r="R135" s="390"/>
      <c r="S135" s="390"/>
      <c r="T135" s="390"/>
      <c r="U135" s="390"/>
      <c r="V135" s="390"/>
      <c r="W135" s="390"/>
      <c r="X135" s="390"/>
      <c r="Y135" s="390"/>
      <c r="Z135" s="390"/>
      <c r="AA135" s="390"/>
      <c r="AB135" s="390"/>
      <c r="AC135" s="390"/>
      <c r="AD135" s="390"/>
      <c r="AE135" s="390"/>
      <c r="AF135" s="390"/>
      <c r="AG135" s="390"/>
      <c r="AH135" s="391"/>
    </row>
    <row r="136" spans="1:34" ht="31.5" customHeight="1" x14ac:dyDescent="0.2">
      <c r="A136" s="372"/>
      <c r="B136" s="373"/>
      <c r="C136" s="383"/>
      <c r="D136" s="384"/>
      <c r="E136" s="384"/>
      <c r="F136" s="384"/>
      <c r="G136" s="384"/>
      <c r="H136" s="385"/>
      <c r="I136" s="383"/>
      <c r="J136" s="384"/>
      <c r="K136" s="384"/>
      <c r="L136" s="384"/>
      <c r="M136" s="384"/>
      <c r="N136" s="384"/>
      <c r="O136" s="385"/>
      <c r="P136" s="392"/>
      <c r="Q136" s="393"/>
      <c r="R136" s="393"/>
      <c r="S136" s="393"/>
      <c r="T136" s="393"/>
      <c r="U136" s="393"/>
      <c r="V136" s="393"/>
      <c r="W136" s="393"/>
      <c r="X136" s="393"/>
      <c r="Y136" s="393"/>
      <c r="Z136" s="393"/>
      <c r="AA136" s="393"/>
      <c r="AB136" s="393"/>
      <c r="AC136" s="393"/>
      <c r="AD136" s="393"/>
      <c r="AE136" s="393"/>
      <c r="AF136" s="393"/>
      <c r="AG136" s="393"/>
      <c r="AH136" s="394"/>
    </row>
    <row r="137" spans="1:34" ht="31.5" customHeight="1" thickBot="1" x14ac:dyDescent="0.25">
      <c r="A137" s="372"/>
      <c r="B137" s="373"/>
      <c r="C137" s="386"/>
      <c r="D137" s="387"/>
      <c r="E137" s="387"/>
      <c r="F137" s="387"/>
      <c r="G137" s="387"/>
      <c r="H137" s="388"/>
      <c r="I137" s="386"/>
      <c r="J137" s="387"/>
      <c r="K137" s="387"/>
      <c r="L137" s="387"/>
      <c r="M137" s="387"/>
      <c r="N137" s="387"/>
      <c r="O137" s="388"/>
      <c r="P137" s="395"/>
      <c r="Q137" s="396"/>
      <c r="R137" s="396"/>
      <c r="S137" s="396"/>
      <c r="T137" s="396"/>
      <c r="U137" s="396"/>
      <c r="V137" s="396"/>
      <c r="W137" s="396"/>
      <c r="X137" s="396"/>
      <c r="Y137" s="396"/>
      <c r="Z137" s="396"/>
      <c r="AA137" s="396"/>
      <c r="AB137" s="396"/>
      <c r="AC137" s="396"/>
      <c r="AD137" s="396"/>
      <c r="AE137" s="396"/>
      <c r="AF137" s="396"/>
      <c r="AG137" s="396"/>
      <c r="AH137" s="397"/>
    </row>
    <row r="138" spans="1:34" ht="20.25" customHeight="1" thickBot="1" x14ac:dyDescent="0.25">
      <c r="A138" s="372"/>
      <c r="B138" s="373"/>
      <c r="C138" s="398" t="s">
        <v>118</v>
      </c>
      <c r="D138" s="398"/>
      <c r="E138" s="398"/>
      <c r="F138" s="398"/>
      <c r="G138" s="398"/>
      <c r="H138" s="398"/>
      <c r="I138" s="399" t="s">
        <v>119</v>
      </c>
      <c r="J138" s="400"/>
      <c r="K138" s="400"/>
      <c r="L138" s="400"/>
      <c r="M138" s="400"/>
      <c r="N138" s="400"/>
      <c r="O138" s="401"/>
      <c r="P138" s="399" t="s">
        <v>112</v>
      </c>
      <c r="Q138" s="400"/>
      <c r="R138" s="400"/>
      <c r="S138" s="401"/>
      <c r="T138" s="399" t="s">
        <v>120</v>
      </c>
      <c r="U138" s="400"/>
      <c r="V138" s="400"/>
      <c r="W138" s="400"/>
      <c r="X138" s="400"/>
      <c r="Y138" s="400"/>
      <c r="Z138" s="400"/>
      <c r="AA138" s="400"/>
      <c r="AB138" s="400"/>
      <c r="AC138" s="400"/>
      <c r="AD138" s="400"/>
      <c r="AE138" s="400"/>
      <c r="AF138" s="400"/>
      <c r="AG138" s="400"/>
      <c r="AH138" s="402"/>
    </row>
    <row r="139" spans="1:34" ht="26.25" customHeight="1" x14ac:dyDescent="0.2">
      <c r="A139" s="372"/>
      <c r="B139" s="373"/>
      <c r="C139" s="403"/>
      <c r="D139" s="404"/>
      <c r="E139" s="404"/>
      <c r="F139" s="404"/>
      <c r="G139" s="404"/>
      <c r="H139" s="405"/>
      <c r="I139" s="412"/>
      <c r="J139" s="413"/>
      <c r="K139" s="413"/>
      <c r="L139" s="413"/>
      <c r="M139" s="413"/>
      <c r="N139" s="413"/>
      <c r="O139" s="414"/>
      <c r="P139" s="421" t="s">
        <v>223</v>
      </c>
      <c r="Q139" s="422"/>
      <c r="R139" s="422"/>
      <c r="S139" s="423"/>
      <c r="T139" s="412"/>
      <c r="U139" s="413"/>
      <c r="V139" s="413"/>
      <c r="W139" s="413"/>
      <c r="X139" s="413"/>
      <c r="Y139" s="413"/>
      <c r="Z139" s="413"/>
      <c r="AA139" s="413"/>
      <c r="AB139" s="413"/>
      <c r="AC139" s="413"/>
      <c r="AD139" s="413"/>
      <c r="AE139" s="413"/>
      <c r="AF139" s="413"/>
      <c r="AG139" s="413"/>
      <c r="AH139" s="414"/>
    </row>
    <row r="140" spans="1:34" ht="26.25" customHeight="1" x14ac:dyDescent="0.2">
      <c r="A140" s="372"/>
      <c r="B140" s="373"/>
      <c r="C140" s="406"/>
      <c r="D140" s="407"/>
      <c r="E140" s="407"/>
      <c r="F140" s="407"/>
      <c r="G140" s="407"/>
      <c r="H140" s="408"/>
      <c r="I140" s="415"/>
      <c r="J140" s="416"/>
      <c r="K140" s="416"/>
      <c r="L140" s="416"/>
      <c r="M140" s="416"/>
      <c r="N140" s="416"/>
      <c r="O140" s="417"/>
      <c r="P140" s="424"/>
      <c r="Q140" s="425"/>
      <c r="R140" s="425"/>
      <c r="S140" s="426"/>
      <c r="T140" s="415"/>
      <c r="U140" s="416"/>
      <c r="V140" s="416"/>
      <c r="W140" s="416"/>
      <c r="X140" s="416"/>
      <c r="Y140" s="416"/>
      <c r="Z140" s="416"/>
      <c r="AA140" s="416"/>
      <c r="AB140" s="416"/>
      <c r="AC140" s="416"/>
      <c r="AD140" s="416"/>
      <c r="AE140" s="416"/>
      <c r="AF140" s="416"/>
      <c r="AG140" s="416"/>
      <c r="AH140" s="417"/>
    </row>
    <row r="141" spans="1:34" ht="26.25" customHeight="1" thickBot="1" x14ac:dyDescent="0.25">
      <c r="A141" s="374"/>
      <c r="B141" s="375"/>
      <c r="C141" s="409"/>
      <c r="D141" s="410"/>
      <c r="E141" s="410"/>
      <c r="F141" s="410"/>
      <c r="G141" s="410"/>
      <c r="H141" s="411"/>
      <c r="I141" s="418"/>
      <c r="J141" s="419"/>
      <c r="K141" s="419"/>
      <c r="L141" s="419"/>
      <c r="M141" s="419"/>
      <c r="N141" s="419"/>
      <c r="O141" s="420"/>
      <c r="P141" s="427"/>
      <c r="Q141" s="428"/>
      <c r="R141" s="428"/>
      <c r="S141" s="429"/>
      <c r="T141" s="418"/>
      <c r="U141" s="419"/>
      <c r="V141" s="419"/>
      <c r="W141" s="419"/>
      <c r="X141" s="419"/>
      <c r="Y141" s="419"/>
      <c r="Z141" s="419"/>
      <c r="AA141" s="419"/>
      <c r="AB141" s="419"/>
      <c r="AC141" s="419"/>
      <c r="AD141" s="419"/>
      <c r="AE141" s="419"/>
      <c r="AF141" s="419"/>
      <c r="AG141" s="419"/>
      <c r="AH141" s="420"/>
    </row>
    <row r="142" spans="1:34" ht="18.75" customHeight="1" thickBot="1" x14ac:dyDescent="0.25">
      <c r="A142" s="370">
        <v>16</v>
      </c>
      <c r="B142" s="371"/>
      <c r="C142" s="376" t="s">
        <v>115</v>
      </c>
      <c r="D142" s="376"/>
      <c r="E142" s="376"/>
      <c r="F142" s="376"/>
      <c r="G142" s="376"/>
      <c r="H142" s="376"/>
      <c r="I142" s="376" t="s">
        <v>116</v>
      </c>
      <c r="J142" s="376"/>
      <c r="K142" s="376"/>
      <c r="L142" s="376"/>
      <c r="M142" s="376"/>
      <c r="N142" s="376"/>
      <c r="O142" s="376"/>
      <c r="P142" s="377" t="s">
        <v>117</v>
      </c>
      <c r="Q142" s="378"/>
      <c r="R142" s="378"/>
      <c r="S142" s="378"/>
      <c r="T142" s="378"/>
      <c r="U142" s="378"/>
      <c r="V142" s="378"/>
      <c r="W142" s="378"/>
      <c r="X142" s="378"/>
      <c r="Y142" s="378"/>
      <c r="Z142" s="378"/>
      <c r="AA142" s="378"/>
      <c r="AB142" s="378"/>
      <c r="AC142" s="378"/>
      <c r="AD142" s="378"/>
      <c r="AE142" s="378"/>
      <c r="AF142" s="378"/>
      <c r="AG142" s="378"/>
      <c r="AH142" s="379"/>
    </row>
    <row r="143" spans="1:34" ht="33" customHeight="1" x14ac:dyDescent="0.2">
      <c r="A143" s="372"/>
      <c r="B143" s="373"/>
      <c r="C143" s="380"/>
      <c r="D143" s="381"/>
      <c r="E143" s="381"/>
      <c r="F143" s="381"/>
      <c r="G143" s="381"/>
      <c r="H143" s="382"/>
      <c r="I143" s="380"/>
      <c r="J143" s="381"/>
      <c r="K143" s="381"/>
      <c r="L143" s="381"/>
      <c r="M143" s="381"/>
      <c r="N143" s="381"/>
      <c r="O143" s="382"/>
      <c r="P143" s="389"/>
      <c r="Q143" s="390"/>
      <c r="R143" s="390"/>
      <c r="S143" s="390"/>
      <c r="T143" s="390"/>
      <c r="U143" s="390"/>
      <c r="V143" s="390"/>
      <c r="W143" s="390"/>
      <c r="X143" s="390"/>
      <c r="Y143" s="390"/>
      <c r="Z143" s="390"/>
      <c r="AA143" s="390"/>
      <c r="AB143" s="390"/>
      <c r="AC143" s="390"/>
      <c r="AD143" s="390"/>
      <c r="AE143" s="390"/>
      <c r="AF143" s="390"/>
      <c r="AG143" s="390"/>
      <c r="AH143" s="391"/>
    </row>
    <row r="144" spans="1:34" ht="33" customHeight="1" x14ac:dyDescent="0.2">
      <c r="A144" s="372"/>
      <c r="B144" s="373"/>
      <c r="C144" s="383"/>
      <c r="D144" s="384"/>
      <c r="E144" s="384"/>
      <c r="F144" s="384"/>
      <c r="G144" s="384"/>
      <c r="H144" s="385"/>
      <c r="I144" s="383"/>
      <c r="J144" s="384"/>
      <c r="K144" s="384"/>
      <c r="L144" s="384"/>
      <c r="M144" s="384"/>
      <c r="N144" s="384"/>
      <c r="O144" s="385"/>
      <c r="P144" s="392"/>
      <c r="Q144" s="393"/>
      <c r="R144" s="393"/>
      <c r="S144" s="393"/>
      <c r="T144" s="393"/>
      <c r="U144" s="393"/>
      <c r="V144" s="393"/>
      <c r="W144" s="393"/>
      <c r="X144" s="393"/>
      <c r="Y144" s="393"/>
      <c r="Z144" s="393"/>
      <c r="AA144" s="393"/>
      <c r="AB144" s="393"/>
      <c r="AC144" s="393"/>
      <c r="AD144" s="393"/>
      <c r="AE144" s="393"/>
      <c r="AF144" s="393"/>
      <c r="AG144" s="393"/>
      <c r="AH144" s="394"/>
    </row>
    <row r="145" spans="1:34" ht="33" customHeight="1" thickBot="1" x14ac:dyDescent="0.25">
      <c r="A145" s="372"/>
      <c r="B145" s="373"/>
      <c r="C145" s="386"/>
      <c r="D145" s="387"/>
      <c r="E145" s="387"/>
      <c r="F145" s="387"/>
      <c r="G145" s="387"/>
      <c r="H145" s="388"/>
      <c r="I145" s="386"/>
      <c r="J145" s="387"/>
      <c r="K145" s="387"/>
      <c r="L145" s="387"/>
      <c r="M145" s="387"/>
      <c r="N145" s="387"/>
      <c r="O145" s="388"/>
      <c r="P145" s="395"/>
      <c r="Q145" s="396"/>
      <c r="R145" s="396"/>
      <c r="S145" s="396"/>
      <c r="T145" s="396"/>
      <c r="U145" s="396"/>
      <c r="V145" s="396"/>
      <c r="W145" s="396"/>
      <c r="X145" s="396"/>
      <c r="Y145" s="396"/>
      <c r="Z145" s="396"/>
      <c r="AA145" s="396"/>
      <c r="AB145" s="396"/>
      <c r="AC145" s="396"/>
      <c r="AD145" s="396"/>
      <c r="AE145" s="396"/>
      <c r="AF145" s="396"/>
      <c r="AG145" s="396"/>
      <c r="AH145" s="397"/>
    </row>
    <row r="146" spans="1:34" ht="13.5" customHeight="1" thickBot="1" x14ac:dyDescent="0.25">
      <c r="A146" s="372"/>
      <c r="B146" s="373"/>
      <c r="C146" s="398" t="s">
        <v>118</v>
      </c>
      <c r="D146" s="398"/>
      <c r="E146" s="398"/>
      <c r="F146" s="398"/>
      <c r="G146" s="398"/>
      <c r="H146" s="398"/>
      <c r="I146" s="399" t="s">
        <v>119</v>
      </c>
      <c r="J146" s="400"/>
      <c r="K146" s="400"/>
      <c r="L146" s="400"/>
      <c r="M146" s="400"/>
      <c r="N146" s="400"/>
      <c r="O146" s="401"/>
      <c r="P146" s="399" t="s">
        <v>112</v>
      </c>
      <c r="Q146" s="400"/>
      <c r="R146" s="400"/>
      <c r="S146" s="401"/>
      <c r="T146" s="399" t="s">
        <v>120</v>
      </c>
      <c r="U146" s="400"/>
      <c r="V146" s="400"/>
      <c r="W146" s="400"/>
      <c r="X146" s="400"/>
      <c r="Y146" s="400"/>
      <c r="Z146" s="400"/>
      <c r="AA146" s="400"/>
      <c r="AB146" s="400"/>
      <c r="AC146" s="400"/>
      <c r="AD146" s="400"/>
      <c r="AE146" s="400"/>
      <c r="AF146" s="400"/>
      <c r="AG146" s="400"/>
      <c r="AH146" s="402"/>
    </row>
    <row r="147" spans="1:34" ht="30" customHeight="1" x14ac:dyDescent="0.2">
      <c r="A147" s="372"/>
      <c r="B147" s="373"/>
      <c r="C147" s="403"/>
      <c r="D147" s="404"/>
      <c r="E147" s="404"/>
      <c r="F147" s="404"/>
      <c r="G147" s="404"/>
      <c r="H147" s="405"/>
      <c r="I147" s="412"/>
      <c r="J147" s="413"/>
      <c r="K147" s="413"/>
      <c r="L147" s="413"/>
      <c r="M147" s="413"/>
      <c r="N147" s="413"/>
      <c r="O147" s="414"/>
      <c r="P147" s="421" t="s">
        <v>223</v>
      </c>
      <c r="Q147" s="422"/>
      <c r="R147" s="422"/>
      <c r="S147" s="423"/>
      <c r="T147" s="412"/>
      <c r="U147" s="413"/>
      <c r="V147" s="413"/>
      <c r="W147" s="413"/>
      <c r="X147" s="413"/>
      <c r="Y147" s="413"/>
      <c r="Z147" s="413"/>
      <c r="AA147" s="413"/>
      <c r="AB147" s="413"/>
      <c r="AC147" s="413"/>
      <c r="AD147" s="413"/>
      <c r="AE147" s="413"/>
      <c r="AF147" s="413"/>
      <c r="AG147" s="413"/>
      <c r="AH147" s="414"/>
    </row>
    <row r="148" spans="1:34" ht="30" customHeight="1" x14ac:dyDescent="0.2">
      <c r="A148" s="372"/>
      <c r="B148" s="373"/>
      <c r="C148" s="406"/>
      <c r="D148" s="407"/>
      <c r="E148" s="407"/>
      <c r="F148" s="407"/>
      <c r="G148" s="407"/>
      <c r="H148" s="408"/>
      <c r="I148" s="415"/>
      <c r="J148" s="416"/>
      <c r="K148" s="416"/>
      <c r="L148" s="416"/>
      <c r="M148" s="416"/>
      <c r="N148" s="416"/>
      <c r="O148" s="417"/>
      <c r="P148" s="424"/>
      <c r="Q148" s="425"/>
      <c r="R148" s="425"/>
      <c r="S148" s="426"/>
      <c r="T148" s="415"/>
      <c r="U148" s="416"/>
      <c r="V148" s="416"/>
      <c r="W148" s="416"/>
      <c r="X148" s="416"/>
      <c r="Y148" s="416"/>
      <c r="Z148" s="416"/>
      <c r="AA148" s="416"/>
      <c r="AB148" s="416"/>
      <c r="AC148" s="416"/>
      <c r="AD148" s="416"/>
      <c r="AE148" s="416"/>
      <c r="AF148" s="416"/>
      <c r="AG148" s="416"/>
      <c r="AH148" s="417"/>
    </row>
    <row r="149" spans="1:34" ht="30" customHeight="1" thickBot="1" x14ac:dyDescent="0.25">
      <c r="A149" s="374"/>
      <c r="B149" s="375"/>
      <c r="C149" s="409"/>
      <c r="D149" s="410"/>
      <c r="E149" s="410"/>
      <c r="F149" s="410"/>
      <c r="G149" s="410"/>
      <c r="H149" s="411"/>
      <c r="I149" s="418"/>
      <c r="J149" s="419"/>
      <c r="K149" s="419"/>
      <c r="L149" s="419"/>
      <c r="M149" s="419"/>
      <c r="N149" s="419"/>
      <c r="O149" s="420"/>
      <c r="P149" s="427"/>
      <c r="Q149" s="428"/>
      <c r="R149" s="428"/>
      <c r="S149" s="429"/>
      <c r="T149" s="418"/>
      <c r="U149" s="419"/>
      <c r="V149" s="419"/>
      <c r="W149" s="419"/>
      <c r="X149" s="419"/>
      <c r="Y149" s="419"/>
      <c r="Z149" s="419"/>
      <c r="AA149" s="419"/>
      <c r="AB149" s="419"/>
      <c r="AC149" s="419"/>
      <c r="AD149" s="419"/>
      <c r="AE149" s="419"/>
      <c r="AF149" s="419"/>
      <c r="AG149" s="419"/>
      <c r="AH149" s="420"/>
    </row>
    <row r="150" spans="1:34" ht="20.25" customHeight="1" thickBot="1" x14ac:dyDescent="0.25">
      <c r="A150" s="370">
        <v>17</v>
      </c>
      <c r="B150" s="371"/>
      <c r="C150" s="376" t="s">
        <v>115</v>
      </c>
      <c r="D150" s="376"/>
      <c r="E150" s="376"/>
      <c r="F150" s="376"/>
      <c r="G150" s="376"/>
      <c r="H150" s="376"/>
      <c r="I150" s="376" t="s">
        <v>116</v>
      </c>
      <c r="J150" s="376"/>
      <c r="K150" s="376"/>
      <c r="L150" s="376"/>
      <c r="M150" s="376"/>
      <c r="N150" s="376"/>
      <c r="O150" s="376"/>
      <c r="P150" s="377" t="s">
        <v>117</v>
      </c>
      <c r="Q150" s="378"/>
      <c r="R150" s="378"/>
      <c r="S150" s="378"/>
      <c r="T150" s="378"/>
      <c r="U150" s="378"/>
      <c r="V150" s="378"/>
      <c r="W150" s="378"/>
      <c r="X150" s="378"/>
      <c r="Y150" s="378"/>
      <c r="Z150" s="378"/>
      <c r="AA150" s="378"/>
      <c r="AB150" s="378"/>
      <c r="AC150" s="378"/>
      <c r="AD150" s="378"/>
      <c r="AE150" s="378"/>
      <c r="AF150" s="378"/>
      <c r="AG150" s="378"/>
      <c r="AH150" s="379"/>
    </row>
    <row r="151" spans="1:34" ht="30" customHeight="1" x14ac:dyDescent="0.2">
      <c r="A151" s="372"/>
      <c r="B151" s="373"/>
      <c r="C151" s="380"/>
      <c r="D151" s="381"/>
      <c r="E151" s="381"/>
      <c r="F151" s="381"/>
      <c r="G151" s="381"/>
      <c r="H151" s="382"/>
      <c r="I151" s="380"/>
      <c r="J151" s="381"/>
      <c r="K151" s="381"/>
      <c r="L151" s="381"/>
      <c r="M151" s="381"/>
      <c r="N151" s="381"/>
      <c r="O151" s="382"/>
      <c r="P151" s="389"/>
      <c r="Q151" s="390"/>
      <c r="R151" s="390"/>
      <c r="S151" s="390"/>
      <c r="T151" s="390"/>
      <c r="U151" s="390"/>
      <c r="V151" s="390"/>
      <c r="W151" s="390"/>
      <c r="X151" s="390"/>
      <c r="Y151" s="390"/>
      <c r="Z151" s="390"/>
      <c r="AA151" s="390"/>
      <c r="AB151" s="390"/>
      <c r="AC151" s="390"/>
      <c r="AD151" s="390"/>
      <c r="AE151" s="390"/>
      <c r="AF151" s="390"/>
      <c r="AG151" s="390"/>
      <c r="AH151" s="391"/>
    </row>
    <row r="152" spans="1:34" ht="30" customHeight="1" x14ac:dyDescent="0.2">
      <c r="A152" s="372"/>
      <c r="B152" s="373"/>
      <c r="C152" s="383"/>
      <c r="D152" s="384"/>
      <c r="E152" s="384"/>
      <c r="F152" s="384"/>
      <c r="G152" s="384"/>
      <c r="H152" s="385"/>
      <c r="I152" s="383"/>
      <c r="J152" s="384"/>
      <c r="K152" s="384"/>
      <c r="L152" s="384"/>
      <c r="M152" s="384"/>
      <c r="N152" s="384"/>
      <c r="O152" s="385"/>
      <c r="P152" s="392"/>
      <c r="Q152" s="393"/>
      <c r="R152" s="393"/>
      <c r="S152" s="393"/>
      <c r="T152" s="393"/>
      <c r="U152" s="393"/>
      <c r="V152" s="393"/>
      <c r="W152" s="393"/>
      <c r="X152" s="393"/>
      <c r="Y152" s="393"/>
      <c r="Z152" s="393"/>
      <c r="AA152" s="393"/>
      <c r="AB152" s="393"/>
      <c r="AC152" s="393"/>
      <c r="AD152" s="393"/>
      <c r="AE152" s="393"/>
      <c r="AF152" s="393"/>
      <c r="AG152" s="393"/>
      <c r="AH152" s="394"/>
    </row>
    <row r="153" spans="1:34" ht="30" customHeight="1" thickBot="1" x14ac:dyDescent="0.25">
      <c r="A153" s="372"/>
      <c r="B153" s="373"/>
      <c r="C153" s="386"/>
      <c r="D153" s="387"/>
      <c r="E153" s="387"/>
      <c r="F153" s="387"/>
      <c r="G153" s="387"/>
      <c r="H153" s="388"/>
      <c r="I153" s="386"/>
      <c r="J153" s="387"/>
      <c r="K153" s="387"/>
      <c r="L153" s="387"/>
      <c r="M153" s="387"/>
      <c r="N153" s="387"/>
      <c r="O153" s="388"/>
      <c r="P153" s="395"/>
      <c r="Q153" s="396"/>
      <c r="R153" s="396"/>
      <c r="S153" s="396"/>
      <c r="T153" s="396"/>
      <c r="U153" s="396"/>
      <c r="V153" s="396"/>
      <c r="W153" s="396"/>
      <c r="X153" s="396"/>
      <c r="Y153" s="396"/>
      <c r="Z153" s="396"/>
      <c r="AA153" s="396"/>
      <c r="AB153" s="396"/>
      <c r="AC153" s="396"/>
      <c r="AD153" s="396"/>
      <c r="AE153" s="396"/>
      <c r="AF153" s="396"/>
      <c r="AG153" s="396"/>
      <c r="AH153" s="397"/>
    </row>
    <row r="154" spans="1:34" ht="13.5" customHeight="1" thickBot="1" x14ac:dyDescent="0.25">
      <c r="A154" s="372"/>
      <c r="B154" s="373"/>
      <c r="C154" s="398" t="s">
        <v>118</v>
      </c>
      <c r="D154" s="398"/>
      <c r="E154" s="398"/>
      <c r="F154" s="398"/>
      <c r="G154" s="398"/>
      <c r="H154" s="398"/>
      <c r="I154" s="399" t="s">
        <v>119</v>
      </c>
      <c r="J154" s="400"/>
      <c r="K154" s="400"/>
      <c r="L154" s="400"/>
      <c r="M154" s="400"/>
      <c r="N154" s="400"/>
      <c r="O154" s="401"/>
      <c r="P154" s="399" t="s">
        <v>112</v>
      </c>
      <c r="Q154" s="400"/>
      <c r="R154" s="400"/>
      <c r="S154" s="401"/>
      <c r="T154" s="399" t="s">
        <v>120</v>
      </c>
      <c r="U154" s="400"/>
      <c r="V154" s="400"/>
      <c r="W154" s="400"/>
      <c r="X154" s="400"/>
      <c r="Y154" s="400"/>
      <c r="Z154" s="400"/>
      <c r="AA154" s="400"/>
      <c r="AB154" s="400"/>
      <c r="AC154" s="400"/>
      <c r="AD154" s="400"/>
      <c r="AE154" s="400"/>
      <c r="AF154" s="400"/>
      <c r="AG154" s="400"/>
      <c r="AH154" s="402"/>
    </row>
    <row r="155" spans="1:34" ht="26.25" customHeight="1" x14ac:dyDescent="0.2">
      <c r="A155" s="372"/>
      <c r="B155" s="373"/>
      <c r="C155" s="403"/>
      <c r="D155" s="404"/>
      <c r="E155" s="404"/>
      <c r="F155" s="404"/>
      <c r="G155" s="404"/>
      <c r="H155" s="405"/>
      <c r="I155" s="412"/>
      <c r="J155" s="413"/>
      <c r="K155" s="413"/>
      <c r="L155" s="413"/>
      <c r="M155" s="413"/>
      <c r="N155" s="413"/>
      <c r="O155" s="414"/>
      <c r="P155" s="421" t="s">
        <v>223</v>
      </c>
      <c r="Q155" s="422"/>
      <c r="R155" s="422"/>
      <c r="S155" s="423"/>
      <c r="T155" s="412"/>
      <c r="U155" s="413"/>
      <c r="V155" s="413"/>
      <c r="W155" s="413"/>
      <c r="X155" s="413"/>
      <c r="Y155" s="413"/>
      <c r="Z155" s="413"/>
      <c r="AA155" s="413"/>
      <c r="AB155" s="413"/>
      <c r="AC155" s="413"/>
      <c r="AD155" s="413"/>
      <c r="AE155" s="413"/>
      <c r="AF155" s="413"/>
      <c r="AG155" s="413"/>
      <c r="AH155" s="414"/>
    </row>
    <row r="156" spans="1:34" ht="26.25" customHeight="1" x14ac:dyDescent="0.2">
      <c r="A156" s="372"/>
      <c r="B156" s="373"/>
      <c r="C156" s="406"/>
      <c r="D156" s="407"/>
      <c r="E156" s="407"/>
      <c r="F156" s="407"/>
      <c r="G156" s="407"/>
      <c r="H156" s="408"/>
      <c r="I156" s="415"/>
      <c r="J156" s="416"/>
      <c r="K156" s="416"/>
      <c r="L156" s="416"/>
      <c r="M156" s="416"/>
      <c r="N156" s="416"/>
      <c r="O156" s="417"/>
      <c r="P156" s="424"/>
      <c r="Q156" s="425"/>
      <c r="R156" s="425"/>
      <c r="S156" s="426"/>
      <c r="T156" s="415"/>
      <c r="U156" s="416"/>
      <c r="V156" s="416"/>
      <c r="W156" s="416"/>
      <c r="X156" s="416"/>
      <c r="Y156" s="416"/>
      <c r="Z156" s="416"/>
      <c r="AA156" s="416"/>
      <c r="AB156" s="416"/>
      <c r="AC156" s="416"/>
      <c r="AD156" s="416"/>
      <c r="AE156" s="416"/>
      <c r="AF156" s="416"/>
      <c r="AG156" s="416"/>
      <c r="AH156" s="417"/>
    </row>
    <row r="157" spans="1:34" ht="26.25" customHeight="1" thickBot="1" x14ac:dyDescent="0.25">
      <c r="A157" s="374"/>
      <c r="B157" s="375"/>
      <c r="C157" s="409"/>
      <c r="D157" s="410"/>
      <c r="E157" s="410"/>
      <c r="F157" s="410"/>
      <c r="G157" s="410"/>
      <c r="H157" s="411"/>
      <c r="I157" s="418"/>
      <c r="J157" s="419"/>
      <c r="K157" s="419"/>
      <c r="L157" s="419"/>
      <c r="M157" s="419"/>
      <c r="N157" s="419"/>
      <c r="O157" s="420"/>
      <c r="P157" s="427"/>
      <c r="Q157" s="428"/>
      <c r="R157" s="428"/>
      <c r="S157" s="429"/>
      <c r="T157" s="418"/>
      <c r="U157" s="419"/>
      <c r="V157" s="419"/>
      <c r="W157" s="419"/>
      <c r="X157" s="419"/>
      <c r="Y157" s="419"/>
      <c r="Z157" s="419"/>
      <c r="AA157" s="419"/>
      <c r="AB157" s="419"/>
      <c r="AC157" s="419"/>
      <c r="AD157" s="419"/>
      <c r="AE157" s="419"/>
      <c r="AF157" s="419"/>
      <c r="AG157" s="419"/>
      <c r="AH157" s="420"/>
    </row>
    <row r="158" spans="1:34" ht="18.75" customHeight="1" thickBot="1" x14ac:dyDescent="0.25">
      <c r="A158" s="370">
        <v>18</v>
      </c>
      <c r="B158" s="371"/>
      <c r="C158" s="376" t="s">
        <v>115</v>
      </c>
      <c r="D158" s="376"/>
      <c r="E158" s="376"/>
      <c r="F158" s="376"/>
      <c r="G158" s="376"/>
      <c r="H158" s="376"/>
      <c r="I158" s="376" t="s">
        <v>116</v>
      </c>
      <c r="J158" s="376"/>
      <c r="K158" s="376"/>
      <c r="L158" s="376"/>
      <c r="M158" s="376"/>
      <c r="N158" s="376"/>
      <c r="O158" s="376"/>
      <c r="P158" s="377" t="s">
        <v>117</v>
      </c>
      <c r="Q158" s="378"/>
      <c r="R158" s="378"/>
      <c r="S158" s="378"/>
      <c r="T158" s="378"/>
      <c r="U158" s="378"/>
      <c r="V158" s="378"/>
      <c r="W158" s="378"/>
      <c r="X158" s="378"/>
      <c r="Y158" s="378"/>
      <c r="Z158" s="378"/>
      <c r="AA158" s="378"/>
      <c r="AB158" s="378"/>
      <c r="AC158" s="378"/>
      <c r="AD158" s="378"/>
      <c r="AE158" s="378"/>
      <c r="AF158" s="378"/>
      <c r="AG158" s="378"/>
      <c r="AH158" s="379"/>
    </row>
    <row r="159" spans="1:34" ht="27.75" customHeight="1" x14ac:dyDescent="0.2">
      <c r="A159" s="372"/>
      <c r="B159" s="373"/>
      <c r="C159" s="380"/>
      <c r="D159" s="381"/>
      <c r="E159" s="381"/>
      <c r="F159" s="381"/>
      <c r="G159" s="381"/>
      <c r="H159" s="382"/>
      <c r="I159" s="380"/>
      <c r="J159" s="381"/>
      <c r="K159" s="381"/>
      <c r="L159" s="381"/>
      <c r="M159" s="381"/>
      <c r="N159" s="381"/>
      <c r="O159" s="382"/>
      <c r="P159" s="389"/>
      <c r="Q159" s="390"/>
      <c r="R159" s="390"/>
      <c r="S159" s="390"/>
      <c r="T159" s="390"/>
      <c r="U159" s="390"/>
      <c r="V159" s="390"/>
      <c r="W159" s="390"/>
      <c r="X159" s="390"/>
      <c r="Y159" s="390"/>
      <c r="Z159" s="390"/>
      <c r="AA159" s="390"/>
      <c r="AB159" s="390"/>
      <c r="AC159" s="390"/>
      <c r="AD159" s="390"/>
      <c r="AE159" s="390"/>
      <c r="AF159" s="390"/>
      <c r="AG159" s="390"/>
      <c r="AH159" s="391"/>
    </row>
    <row r="160" spans="1:34" ht="27.75" customHeight="1" x14ac:dyDescent="0.2">
      <c r="A160" s="372"/>
      <c r="B160" s="373"/>
      <c r="C160" s="383"/>
      <c r="D160" s="384"/>
      <c r="E160" s="384"/>
      <c r="F160" s="384"/>
      <c r="G160" s="384"/>
      <c r="H160" s="385"/>
      <c r="I160" s="383"/>
      <c r="J160" s="384"/>
      <c r="K160" s="384"/>
      <c r="L160" s="384"/>
      <c r="M160" s="384"/>
      <c r="N160" s="384"/>
      <c r="O160" s="385"/>
      <c r="P160" s="392"/>
      <c r="Q160" s="393"/>
      <c r="R160" s="393"/>
      <c r="S160" s="393"/>
      <c r="T160" s="393"/>
      <c r="U160" s="393"/>
      <c r="V160" s="393"/>
      <c r="W160" s="393"/>
      <c r="X160" s="393"/>
      <c r="Y160" s="393"/>
      <c r="Z160" s="393"/>
      <c r="AA160" s="393"/>
      <c r="AB160" s="393"/>
      <c r="AC160" s="393"/>
      <c r="AD160" s="393"/>
      <c r="AE160" s="393"/>
      <c r="AF160" s="393"/>
      <c r="AG160" s="393"/>
      <c r="AH160" s="394"/>
    </row>
    <row r="161" spans="1:34" ht="27.75" customHeight="1" thickBot="1" x14ac:dyDescent="0.25">
      <c r="A161" s="372"/>
      <c r="B161" s="373"/>
      <c r="C161" s="386"/>
      <c r="D161" s="387"/>
      <c r="E161" s="387"/>
      <c r="F161" s="387"/>
      <c r="G161" s="387"/>
      <c r="H161" s="388"/>
      <c r="I161" s="386"/>
      <c r="J161" s="387"/>
      <c r="K161" s="387"/>
      <c r="L161" s="387"/>
      <c r="M161" s="387"/>
      <c r="N161" s="387"/>
      <c r="O161" s="388"/>
      <c r="P161" s="395"/>
      <c r="Q161" s="396"/>
      <c r="R161" s="396"/>
      <c r="S161" s="396"/>
      <c r="T161" s="396"/>
      <c r="U161" s="396"/>
      <c r="V161" s="396"/>
      <c r="W161" s="396"/>
      <c r="X161" s="396"/>
      <c r="Y161" s="396"/>
      <c r="Z161" s="396"/>
      <c r="AA161" s="396"/>
      <c r="AB161" s="396"/>
      <c r="AC161" s="396"/>
      <c r="AD161" s="396"/>
      <c r="AE161" s="396"/>
      <c r="AF161" s="396"/>
      <c r="AG161" s="396"/>
      <c r="AH161" s="397"/>
    </row>
    <row r="162" spans="1:34" ht="18.75" customHeight="1" thickBot="1" x14ac:dyDescent="0.25">
      <c r="A162" s="372"/>
      <c r="B162" s="373"/>
      <c r="C162" s="398" t="s">
        <v>118</v>
      </c>
      <c r="D162" s="398"/>
      <c r="E162" s="398"/>
      <c r="F162" s="398"/>
      <c r="G162" s="398"/>
      <c r="H162" s="398"/>
      <c r="I162" s="399" t="s">
        <v>119</v>
      </c>
      <c r="J162" s="400"/>
      <c r="K162" s="400"/>
      <c r="L162" s="400"/>
      <c r="M162" s="400"/>
      <c r="N162" s="400"/>
      <c r="O162" s="401"/>
      <c r="P162" s="399" t="s">
        <v>112</v>
      </c>
      <c r="Q162" s="400"/>
      <c r="R162" s="400"/>
      <c r="S162" s="401"/>
      <c r="T162" s="399" t="s">
        <v>120</v>
      </c>
      <c r="U162" s="400"/>
      <c r="V162" s="400"/>
      <c r="W162" s="400"/>
      <c r="X162" s="400"/>
      <c r="Y162" s="400"/>
      <c r="Z162" s="400"/>
      <c r="AA162" s="400"/>
      <c r="AB162" s="400"/>
      <c r="AC162" s="400"/>
      <c r="AD162" s="400"/>
      <c r="AE162" s="400"/>
      <c r="AF162" s="400"/>
      <c r="AG162" s="400"/>
      <c r="AH162" s="402"/>
    </row>
    <row r="163" spans="1:34" ht="27.75" customHeight="1" x14ac:dyDescent="0.2">
      <c r="A163" s="372"/>
      <c r="B163" s="373"/>
      <c r="C163" s="403"/>
      <c r="D163" s="404"/>
      <c r="E163" s="404"/>
      <c r="F163" s="404"/>
      <c r="G163" s="404"/>
      <c r="H163" s="405"/>
      <c r="I163" s="412"/>
      <c r="J163" s="413"/>
      <c r="K163" s="413"/>
      <c r="L163" s="413"/>
      <c r="M163" s="413"/>
      <c r="N163" s="413"/>
      <c r="O163" s="414"/>
      <c r="P163" s="421" t="s">
        <v>223</v>
      </c>
      <c r="Q163" s="422"/>
      <c r="R163" s="422"/>
      <c r="S163" s="423"/>
      <c r="T163" s="412"/>
      <c r="U163" s="413"/>
      <c r="V163" s="413"/>
      <c r="W163" s="413"/>
      <c r="X163" s="413"/>
      <c r="Y163" s="413"/>
      <c r="Z163" s="413"/>
      <c r="AA163" s="413"/>
      <c r="AB163" s="413"/>
      <c r="AC163" s="413"/>
      <c r="AD163" s="413"/>
      <c r="AE163" s="413"/>
      <c r="AF163" s="413"/>
      <c r="AG163" s="413"/>
      <c r="AH163" s="414"/>
    </row>
    <row r="164" spans="1:34" ht="27.75" customHeight="1" x14ac:dyDescent="0.2">
      <c r="A164" s="372"/>
      <c r="B164" s="373"/>
      <c r="C164" s="406"/>
      <c r="D164" s="407"/>
      <c r="E164" s="407"/>
      <c r="F164" s="407"/>
      <c r="G164" s="407"/>
      <c r="H164" s="408"/>
      <c r="I164" s="415"/>
      <c r="J164" s="416"/>
      <c r="K164" s="416"/>
      <c r="L164" s="416"/>
      <c r="M164" s="416"/>
      <c r="N164" s="416"/>
      <c r="O164" s="417"/>
      <c r="P164" s="424"/>
      <c r="Q164" s="425"/>
      <c r="R164" s="425"/>
      <c r="S164" s="426"/>
      <c r="T164" s="415"/>
      <c r="U164" s="416"/>
      <c r="V164" s="416"/>
      <c r="W164" s="416"/>
      <c r="X164" s="416"/>
      <c r="Y164" s="416"/>
      <c r="Z164" s="416"/>
      <c r="AA164" s="416"/>
      <c r="AB164" s="416"/>
      <c r="AC164" s="416"/>
      <c r="AD164" s="416"/>
      <c r="AE164" s="416"/>
      <c r="AF164" s="416"/>
      <c r="AG164" s="416"/>
      <c r="AH164" s="417"/>
    </row>
    <row r="165" spans="1:34" ht="27.75" customHeight="1" thickBot="1" x14ac:dyDescent="0.25">
      <c r="A165" s="374"/>
      <c r="B165" s="375"/>
      <c r="C165" s="409"/>
      <c r="D165" s="410"/>
      <c r="E165" s="410"/>
      <c r="F165" s="410"/>
      <c r="G165" s="410"/>
      <c r="H165" s="411"/>
      <c r="I165" s="418"/>
      <c r="J165" s="419"/>
      <c r="K165" s="419"/>
      <c r="L165" s="419"/>
      <c r="M165" s="419"/>
      <c r="N165" s="419"/>
      <c r="O165" s="420"/>
      <c r="P165" s="427"/>
      <c r="Q165" s="428"/>
      <c r="R165" s="428"/>
      <c r="S165" s="429"/>
      <c r="T165" s="418"/>
      <c r="U165" s="419"/>
      <c r="V165" s="419"/>
      <c r="W165" s="419"/>
      <c r="X165" s="419"/>
      <c r="Y165" s="419"/>
      <c r="Z165" s="419"/>
      <c r="AA165" s="419"/>
      <c r="AB165" s="419"/>
      <c r="AC165" s="419"/>
      <c r="AD165" s="419"/>
      <c r="AE165" s="419"/>
      <c r="AF165" s="419"/>
      <c r="AG165" s="419"/>
      <c r="AH165" s="420"/>
    </row>
    <row r="166" spans="1:34" ht="19.5" customHeight="1" thickBot="1" x14ac:dyDescent="0.25">
      <c r="A166" s="370">
        <v>19</v>
      </c>
      <c r="B166" s="371"/>
      <c r="C166" s="376" t="s">
        <v>115</v>
      </c>
      <c r="D166" s="376"/>
      <c r="E166" s="376"/>
      <c r="F166" s="376"/>
      <c r="G166" s="376"/>
      <c r="H166" s="376"/>
      <c r="I166" s="376" t="s">
        <v>116</v>
      </c>
      <c r="J166" s="376"/>
      <c r="K166" s="376"/>
      <c r="L166" s="376"/>
      <c r="M166" s="376"/>
      <c r="N166" s="376"/>
      <c r="O166" s="376"/>
      <c r="P166" s="377" t="s">
        <v>117</v>
      </c>
      <c r="Q166" s="378"/>
      <c r="R166" s="378"/>
      <c r="S166" s="378"/>
      <c r="T166" s="378"/>
      <c r="U166" s="378"/>
      <c r="V166" s="378"/>
      <c r="W166" s="378"/>
      <c r="X166" s="378"/>
      <c r="Y166" s="378"/>
      <c r="Z166" s="378"/>
      <c r="AA166" s="378"/>
      <c r="AB166" s="378"/>
      <c r="AC166" s="378"/>
      <c r="AD166" s="378"/>
      <c r="AE166" s="378"/>
      <c r="AF166" s="378"/>
      <c r="AG166" s="378"/>
      <c r="AH166" s="379"/>
    </row>
    <row r="167" spans="1:34" ht="31.5" customHeight="1" x14ac:dyDescent="0.2">
      <c r="A167" s="372"/>
      <c r="B167" s="373"/>
      <c r="C167" s="380"/>
      <c r="D167" s="381"/>
      <c r="E167" s="381"/>
      <c r="F167" s="381"/>
      <c r="G167" s="381"/>
      <c r="H167" s="382"/>
      <c r="I167" s="380"/>
      <c r="J167" s="381"/>
      <c r="K167" s="381"/>
      <c r="L167" s="381"/>
      <c r="M167" s="381"/>
      <c r="N167" s="381"/>
      <c r="O167" s="382"/>
      <c r="P167" s="389"/>
      <c r="Q167" s="390"/>
      <c r="R167" s="390"/>
      <c r="S167" s="390"/>
      <c r="T167" s="390"/>
      <c r="U167" s="390"/>
      <c r="V167" s="390"/>
      <c r="W167" s="390"/>
      <c r="X167" s="390"/>
      <c r="Y167" s="390"/>
      <c r="Z167" s="390"/>
      <c r="AA167" s="390"/>
      <c r="AB167" s="390"/>
      <c r="AC167" s="390"/>
      <c r="AD167" s="390"/>
      <c r="AE167" s="390"/>
      <c r="AF167" s="390"/>
      <c r="AG167" s="390"/>
      <c r="AH167" s="391"/>
    </row>
    <row r="168" spans="1:34" ht="31.5" customHeight="1" x14ac:dyDescent="0.2">
      <c r="A168" s="372"/>
      <c r="B168" s="373"/>
      <c r="C168" s="383"/>
      <c r="D168" s="384"/>
      <c r="E168" s="384"/>
      <c r="F168" s="384"/>
      <c r="G168" s="384"/>
      <c r="H168" s="385"/>
      <c r="I168" s="383"/>
      <c r="J168" s="384"/>
      <c r="K168" s="384"/>
      <c r="L168" s="384"/>
      <c r="M168" s="384"/>
      <c r="N168" s="384"/>
      <c r="O168" s="385"/>
      <c r="P168" s="392"/>
      <c r="Q168" s="393"/>
      <c r="R168" s="393"/>
      <c r="S168" s="393"/>
      <c r="T168" s="393"/>
      <c r="U168" s="393"/>
      <c r="V168" s="393"/>
      <c r="W168" s="393"/>
      <c r="X168" s="393"/>
      <c r="Y168" s="393"/>
      <c r="Z168" s="393"/>
      <c r="AA168" s="393"/>
      <c r="AB168" s="393"/>
      <c r="AC168" s="393"/>
      <c r="AD168" s="393"/>
      <c r="AE168" s="393"/>
      <c r="AF168" s="393"/>
      <c r="AG168" s="393"/>
      <c r="AH168" s="394"/>
    </row>
    <row r="169" spans="1:34" ht="31.5" customHeight="1" thickBot="1" x14ac:dyDescent="0.25">
      <c r="A169" s="372"/>
      <c r="B169" s="373"/>
      <c r="C169" s="386"/>
      <c r="D169" s="387"/>
      <c r="E169" s="387"/>
      <c r="F169" s="387"/>
      <c r="G169" s="387"/>
      <c r="H169" s="388"/>
      <c r="I169" s="386"/>
      <c r="J169" s="387"/>
      <c r="K169" s="387"/>
      <c r="L169" s="387"/>
      <c r="M169" s="387"/>
      <c r="N169" s="387"/>
      <c r="O169" s="388"/>
      <c r="P169" s="395"/>
      <c r="Q169" s="396"/>
      <c r="R169" s="396"/>
      <c r="S169" s="396"/>
      <c r="T169" s="396"/>
      <c r="U169" s="396"/>
      <c r="V169" s="396"/>
      <c r="W169" s="396"/>
      <c r="X169" s="396"/>
      <c r="Y169" s="396"/>
      <c r="Z169" s="396"/>
      <c r="AA169" s="396"/>
      <c r="AB169" s="396"/>
      <c r="AC169" s="396"/>
      <c r="AD169" s="396"/>
      <c r="AE169" s="396"/>
      <c r="AF169" s="396"/>
      <c r="AG169" s="396"/>
      <c r="AH169" s="397"/>
    </row>
    <row r="170" spans="1:34" ht="20.25" customHeight="1" thickBot="1" x14ac:dyDescent="0.25">
      <c r="A170" s="372"/>
      <c r="B170" s="373"/>
      <c r="C170" s="398" t="s">
        <v>118</v>
      </c>
      <c r="D170" s="398"/>
      <c r="E170" s="398"/>
      <c r="F170" s="398"/>
      <c r="G170" s="398"/>
      <c r="H170" s="398"/>
      <c r="I170" s="399" t="s">
        <v>119</v>
      </c>
      <c r="J170" s="400"/>
      <c r="K170" s="400"/>
      <c r="L170" s="400"/>
      <c r="M170" s="400"/>
      <c r="N170" s="400"/>
      <c r="O170" s="401"/>
      <c r="P170" s="399" t="s">
        <v>112</v>
      </c>
      <c r="Q170" s="400"/>
      <c r="R170" s="400"/>
      <c r="S170" s="401"/>
      <c r="T170" s="399" t="s">
        <v>120</v>
      </c>
      <c r="U170" s="400"/>
      <c r="V170" s="400"/>
      <c r="W170" s="400"/>
      <c r="X170" s="400"/>
      <c r="Y170" s="400"/>
      <c r="Z170" s="400"/>
      <c r="AA170" s="400"/>
      <c r="AB170" s="400"/>
      <c r="AC170" s="400"/>
      <c r="AD170" s="400"/>
      <c r="AE170" s="400"/>
      <c r="AF170" s="400"/>
      <c r="AG170" s="400"/>
      <c r="AH170" s="402"/>
    </row>
    <row r="171" spans="1:34" ht="26.25" customHeight="1" x14ac:dyDescent="0.2">
      <c r="A171" s="372"/>
      <c r="B171" s="373"/>
      <c r="C171" s="403"/>
      <c r="D171" s="404"/>
      <c r="E171" s="404"/>
      <c r="F171" s="404"/>
      <c r="G171" s="404"/>
      <c r="H171" s="405"/>
      <c r="I171" s="412"/>
      <c r="J171" s="413"/>
      <c r="K171" s="413"/>
      <c r="L171" s="413"/>
      <c r="M171" s="413"/>
      <c r="N171" s="413"/>
      <c r="O171" s="414"/>
      <c r="P171" s="421" t="s">
        <v>223</v>
      </c>
      <c r="Q171" s="422"/>
      <c r="R171" s="422"/>
      <c r="S171" s="423"/>
      <c r="T171" s="412"/>
      <c r="U171" s="413"/>
      <c r="V171" s="413"/>
      <c r="W171" s="413"/>
      <c r="X171" s="413"/>
      <c r="Y171" s="413"/>
      <c r="Z171" s="413"/>
      <c r="AA171" s="413"/>
      <c r="AB171" s="413"/>
      <c r="AC171" s="413"/>
      <c r="AD171" s="413"/>
      <c r="AE171" s="413"/>
      <c r="AF171" s="413"/>
      <c r="AG171" s="413"/>
      <c r="AH171" s="414"/>
    </row>
    <row r="172" spans="1:34" ht="26.25" customHeight="1" x14ac:dyDescent="0.2">
      <c r="A172" s="372"/>
      <c r="B172" s="373"/>
      <c r="C172" s="406"/>
      <c r="D172" s="407"/>
      <c r="E172" s="407"/>
      <c r="F172" s="407"/>
      <c r="G172" s="407"/>
      <c r="H172" s="408"/>
      <c r="I172" s="415"/>
      <c r="J172" s="416"/>
      <c r="K172" s="416"/>
      <c r="L172" s="416"/>
      <c r="M172" s="416"/>
      <c r="N172" s="416"/>
      <c r="O172" s="417"/>
      <c r="P172" s="424"/>
      <c r="Q172" s="425"/>
      <c r="R172" s="425"/>
      <c r="S172" s="426"/>
      <c r="T172" s="415"/>
      <c r="U172" s="416"/>
      <c r="V172" s="416"/>
      <c r="W172" s="416"/>
      <c r="X172" s="416"/>
      <c r="Y172" s="416"/>
      <c r="Z172" s="416"/>
      <c r="AA172" s="416"/>
      <c r="AB172" s="416"/>
      <c r="AC172" s="416"/>
      <c r="AD172" s="416"/>
      <c r="AE172" s="416"/>
      <c r="AF172" s="416"/>
      <c r="AG172" s="416"/>
      <c r="AH172" s="417"/>
    </row>
    <row r="173" spans="1:34" ht="26.25" customHeight="1" thickBot="1" x14ac:dyDescent="0.25">
      <c r="A173" s="374"/>
      <c r="B173" s="375"/>
      <c r="C173" s="409"/>
      <c r="D173" s="410"/>
      <c r="E173" s="410"/>
      <c r="F173" s="410"/>
      <c r="G173" s="410"/>
      <c r="H173" s="411"/>
      <c r="I173" s="418"/>
      <c r="J173" s="419"/>
      <c r="K173" s="419"/>
      <c r="L173" s="419"/>
      <c r="M173" s="419"/>
      <c r="N173" s="419"/>
      <c r="O173" s="420"/>
      <c r="P173" s="427"/>
      <c r="Q173" s="428"/>
      <c r="R173" s="428"/>
      <c r="S173" s="429"/>
      <c r="T173" s="418"/>
      <c r="U173" s="419"/>
      <c r="V173" s="419"/>
      <c r="W173" s="419"/>
      <c r="X173" s="419"/>
      <c r="Y173" s="419"/>
      <c r="Z173" s="419"/>
      <c r="AA173" s="419"/>
      <c r="AB173" s="419"/>
      <c r="AC173" s="419"/>
      <c r="AD173" s="419"/>
      <c r="AE173" s="419"/>
      <c r="AF173" s="419"/>
      <c r="AG173" s="419"/>
      <c r="AH173" s="420"/>
    </row>
    <row r="174" spans="1:34" ht="18.75" customHeight="1" thickBot="1" x14ac:dyDescent="0.25">
      <c r="A174" s="370">
        <v>20</v>
      </c>
      <c r="B174" s="371"/>
      <c r="C174" s="376" t="s">
        <v>115</v>
      </c>
      <c r="D174" s="376"/>
      <c r="E174" s="376"/>
      <c r="F174" s="376"/>
      <c r="G174" s="376"/>
      <c r="H174" s="376"/>
      <c r="I174" s="376" t="s">
        <v>116</v>
      </c>
      <c r="J174" s="376"/>
      <c r="K174" s="376"/>
      <c r="L174" s="376"/>
      <c r="M174" s="376"/>
      <c r="N174" s="376"/>
      <c r="O174" s="376"/>
      <c r="P174" s="377" t="s">
        <v>117</v>
      </c>
      <c r="Q174" s="378"/>
      <c r="R174" s="378"/>
      <c r="S174" s="378"/>
      <c r="T174" s="378"/>
      <c r="U174" s="378"/>
      <c r="V174" s="378"/>
      <c r="W174" s="378"/>
      <c r="X174" s="378"/>
      <c r="Y174" s="378"/>
      <c r="Z174" s="378"/>
      <c r="AA174" s="378"/>
      <c r="AB174" s="378"/>
      <c r="AC174" s="378"/>
      <c r="AD174" s="378"/>
      <c r="AE174" s="378"/>
      <c r="AF174" s="378"/>
      <c r="AG174" s="378"/>
      <c r="AH174" s="379"/>
    </row>
    <row r="175" spans="1:34" ht="33" customHeight="1" x14ac:dyDescent="0.2">
      <c r="A175" s="372"/>
      <c r="B175" s="373"/>
      <c r="C175" s="380"/>
      <c r="D175" s="381"/>
      <c r="E175" s="381"/>
      <c r="F175" s="381"/>
      <c r="G175" s="381"/>
      <c r="H175" s="382"/>
      <c r="I175" s="380"/>
      <c r="J175" s="381"/>
      <c r="K175" s="381"/>
      <c r="L175" s="381"/>
      <c r="M175" s="381"/>
      <c r="N175" s="381"/>
      <c r="O175" s="382"/>
      <c r="P175" s="389"/>
      <c r="Q175" s="390"/>
      <c r="R175" s="390"/>
      <c r="S175" s="390"/>
      <c r="T175" s="390"/>
      <c r="U175" s="390"/>
      <c r="V175" s="390"/>
      <c r="W175" s="390"/>
      <c r="X175" s="390"/>
      <c r="Y175" s="390"/>
      <c r="Z175" s="390"/>
      <c r="AA175" s="390"/>
      <c r="AB175" s="390"/>
      <c r="AC175" s="390"/>
      <c r="AD175" s="390"/>
      <c r="AE175" s="390"/>
      <c r="AF175" s="390"/>
      <c r="AG175" s="390"/>
      <c r="AH175" s="391"/>
    </row>
    <row r="176" spans="1:34" ht="33" customHeight="1" x14ac:dyDescent="0.2">
      <c r="A176" s="372"/>
      <c r="B176" s="373"/>
      <c r="C176" s="383"/>
      <c r="D176" s="384"/>
      <c r="E176" s="384"/>
      <c r="F176" s="384"/>
      <c r="G176" s="384"/>
      <c r="H176" s="385"/>
      <c r="I176" s="383"/>
      <c r="J176" s="384"/>
      <c r="K176" s="384"/>
      <c r="L176" s="384"/>
      <c r="M176" s="384"/>
      <c r="N176" s="384"/>
      <c r="O176" s="385"/>
      <c r="P176" s="392"/>
      <c r="Q176" s="393"/>
      <c r="R176" s="393"/>
      <c r="S176" s="393"/>
      <c r="T176" s="393"/>
      <c r="U176" s="393"/>
      <c r="V176" s="393"/>
      <c r="W176" s="393"/>
      <c r="X176" s="393"/>
      <c r="Y176" s="393"/>
      <c r="Z176" s="393"/>
      <c r="AA176" s="393"/>
      <c r="AB176" s="393"/>
      <c r="AC176" s="393"/>
      <c r="AD176" s="393"/>
      <c r="AE176" s="393"/>
      <c r="AF176" s="393"/>
      <c r="AG176" s="393"/>
      <c r="AH176" s="394"/>
    </row>
    <row r="177" spans="1:34" ht="33" customHeight="1" thickBot="1" x14ac:dyDescent="0.25">
      <c r="A177" s="372"/>
      <c r="B177" s="373"/>
      <c r="C177" s="386"/>
      <c r="D177" s="387"/>
      <c r="E177" s="387"/>
      <c r="F177" s="387"/>
      <c r="G177" s="387"/>
      <c r="H177" s="388"/>
      <c r="I177" s="386"/>
      <c r="J177" s="387"/>
      <c r="K177" s="387"/>
      <c r="L177" s="387"/>
      <c r="M177" s="387"/>
      <c r="N177" s="387"/>
      <c r="O177" s="388"/>
      <c r="P177" s="395"/>
      <c r="Q177" s="396"/>
      <c r="R177" s="396"/>
      <c r="S177" s="396"/>
      <c r="T177" s="396"/>
      <c r="U177" s="396"/>
      <c r="V177" s="396"/>
      <c r="W177" s="396"/>
      <c r="X177" s="396"/>
      <c r="Y177" s="396"/>
      <c r="Z177" s="396"/>
      <c r="AA177" s="396"/>
      <c r="AB177" s="396"/>
      <c r="AC177" s="396"/>
      <c r="AD177" s="396"/>
      <c r="AE177" s="396"/>
      <c r="AF177" s="396"/>
      <c r="AG177" s="396"/>
      <c r="AH177" s="397"/>
    </row>
    <row r="178" spans="1:34" ht="13.5" customHeight="1" thickBot="1" x14ac:dyDescent="0.25">
      <c r="A178" s="372"/>
      <c r="B178" s="373"/>
      <c r="C178" s="398" t="s">
        <v>118</v>
      </c>
      <c r="D178" s="398"/>
      <c r="E178" s="398"/>
      <c r="F178" s="398"/>
      <c r="G178" s="398"/>
      <c r="H178" s="398"/>
      <c r="I178" s="399" t="s">
        <v>119</v>
      </c>
      <c r="J178" s="400"/>
      <c r="K178" s="400"/>
      <c r="L178" s="400"/>
      <c r="M178" s="400"/>
      <c r="N178" s="400"/>
      <c r="O178" s="401"/>
      <c r="P178" s="399" t="s">
        <v>112</v>
      </c>
      <c r="Q178" s="400"/>
      <c r="R178" s="400"/>
      <c r="S178" s="401"/>
      <c r="T178" s="399" t="s">
        <v>120</v>
      </c>
      <c r="U178" s="400"/>
      <c r="V178" s="400"/>
      <c r="W178" s="400"/>
      <c r="X178" s="400"/>
      <c r="Y178" s="400"/>
      <c r="Z178" s="400"/>
      <c r="AA178" s="400"/>
      <c r="AB178" s="400"/>
      <c r="AC178" s="400"/>
      <c r="AD178" s="400"/>
      <c r="AE178" s="400"/>
      <c r="AF178" s="400"/>
      <c r="AG178" s="400"/>
      <c r="AH178" s="402"/>
    </row>
    <row r="179" spans="1:34" ht="30" customHeight="1" x14ac:dyDescent="0.2">
      <c r="A179" s="372"/>
      <c r="B179" s="373"/>
      <c r="C179" s="403"/>
      <c r="D179" s="404"/>
      <c r="E179" s="404"/>
      <c r="F179" s="404"/>
      <c r="G179" s="404"/>
      <c r="H179" s="405"/>
      <c r="I179" s="412"/>
      <c r="J179" s="413"/>
      <c r="K179" s="413"/>
      <c r="L179" s="413"/>
      <c r="M179" s="413"/>
      <c r="N179" s="413"/>
      <c r="O179" s="414"/>
      <c r="P179" s="421" t="s">
        <v>223</v>
      </c>
      <c r="Q179" s="422"/>
      <c r="R179" s="422"/>
      <c r="S179" s="423"/>
      <c r="T179" s="412"/>
      <c r="U179" s="413"/>
      <c r="V179" s="413"/>
      <c r="W179" s="413"/>
      <c r="X179" s="413"/>
      <c r="Y179" s="413"/>
      <c r="Z179" s="413"/>
      <c r="AA179" s="413"/>
      <c r="AB179" s="413"/>
      <c r="AC179" s="413"/>
      <c r="AD179" s="413"/>
      <c r="AE179" s="413"/>
      <c r="AF179" s="413"/>
      <c r="AG179" s="413"/>
      <c r="AH179" s="414"/>
    </row>
    <row r="180" spans="1:34" ht="30" customHeight="1" x14ac:dyDescent="0.2">
      <c r="A180" s="372"/>
      <c r="B180" s="373"/>
      <c r="C180" s="406"/>
      <c r="D180" s="407"/>
      <c r="E180" s="407"/>
      <c r="F180" s="407"/>
      <c r="G180" s="407"/>
      <c r="H180" s="408"/>
      <c r="I180" s="415"/>
      <c r="J180" s="416"/>
      <c r="K180" s="416"/>
      <c r="L180" s="416"/>
      <c r="M180" s="416"/>
      <c r="N180" s="416"/>
      <c r="O180" s="417"/>
      <c r="P180" s="424"/>
      <c r="Q180" s="425"/>
      <c r="R180" s="425"/>
      <c r="S180" s="426"/>
      <c r="T180" s="415"/>
      <c r="U180" s="416"/>
      <c r="V180" s="416"/>
      <c r="W180" s="416"/>
      <c r="X180" s="416"/>
      <c r="Y180" s="416"/>
      <c r="Z180" s="416"/>
      <c r="AA180" s="416"/>
      <c r="AB180" s="416"/>
      <c r="AC180" s="416"/>
      <c r="AD180" s="416"/>
      <c r="AE180" s="416"/>
      <c r="AF180" s="416"/>
      <c r="AG180" s="416"/>
      <c r="AH180" s="417"/>
    </row>
    <row r="181" spans="1:34" ht="30" customHeight="1" thickBot="1" x14ac:dyDescent="0.25">
      <c r="A181" s="374"/>
      <c r="B181" s="375"/>
      <c r="C181" s="409"/>
      <c r="D181" s="410"/>
      <c r="E181" s="410"/>
      <c r="F181" s="410"/>
      <c r="G181" s="410"/>
      <c r="H181" s="411"/>
      <c r="I181" s="418"/>
      <c r="J181" s="419"/>
      <c r="K181" s="419"/>
      <c r="L181" s="419"/>
      <c r="M181" s="419"/>
      <c r="N181" s="419"/>
      <c r="O181" s="420"/>
      <c r="P181" s="427"/>
      <c r="Q181" s="428"/>
      <c r="R181" s="428"/>
      <c r="S181" s="429"/>
      <c r="T181" s="418"/>
      <c r="U181" s="419"/>
      <c r="V181" s="419"/>
      <c r="W181" s="419"/>
      <c r="X181" s="419"/>
      <c r="Y181" s="419"/>
      <c r="Z181" s="419"/>
      <c r="AA181" s="419"/>
      <c r="AB181" s="419"/>
      <c r="AC181" s="419"/>
      <c r="AD181" s="419"/>
      <c r="AE181" s="419"/>
      <c r="AF181" s="419"/>
      <c r="AG181" s="419"/>
      <c r="AH181" s="420"/>
    </row>
  </sheetData>
  <sheetProtection algorithmName="SHA-512" hashValue="iJXRfO2GxZkgrjzrLRi/7qCWT9wbwQNhkmW0dgfredX/xNnA05U1joE6NCEMzOqsGSei8Q8tScvGOZ/aw9d6RA==" saltValue="x88MrIRqHzZiDFxielo8Hg==" spinCount="100000" sheet="1" formatRows="0"/>
  <mergeCells count="321">
    <mergeCell ref="A1:U2"/>
    <mergeCell ref="W1:Z2"/>
    <mergeCell ref="AA1:AH2"/>
    <mergeCell ref="A3:AH3"/>
    <mergeCell ref="A6:G6"/>
    <mergeCell ref="H6:S6"/>
    <mergeCell ref="T6:Y6"/>
    <mergeCell ref="Z6:AH6"/>
    <mergeCell ref="A14:B19"/>
    <mergeCell ref="C14:AH19"/>
    <mergeCell ref="V4:AH4"/>
    <mergeCell ref="T26:AH26"/>
    <mergeCell ref="C27:H29"/>
    <mergeCell ref="I27:O29"/>
    <mergeCell ref="A21:L21"/>
    <mergeCell ref="A22:B22"/>
    <mergeCell ref="C22:H22"/>
    <mergeCell ref="I22:O22"/>
    <mergeCell ref="P22:AH22"/>
    <mergeCell ref="A7:G9"/>
    <mergeCell ref="H7:S9"/>
    <mergeCell ref="T7:Y9"/>
    <mergeCell ref="Z7:AH9"/>
    <mergeCell ref="A10:B13"/>
    <mergeCell ref="C10:AH13"/>
    <mergeCell ref="C171:H173"/>
    <mergeCell ref="I171:O173"/>
    <mergeCell ref="P171:S173"/>
    <mergeCell ref="T171:AH173"/>
    <mergeCell ref="E4:I4"/>
    <mergeCell ref="A4:D4"/>
    <mergeCell ref="C166:H166"/>
    <mergeCell ref="I166:O166"/>
    <mergeCell ref="P166:AH166"/>
    <mergeCell ref="C167:H169"/>
    <mergeCell ref="I167:O169"/>
    <mergeCell ref="P167:AH169"/>
    <mergeCell ref="C170:H170"/>
    <mergeCell ref="I170:O170"/>
    <mergeCell ref="P170:S170"/>
    <mergeCell ref="P27:S29"/>
    <mergeCell ref="T27:AH29"/>
    <mergeCell ref="A23:B29"/>
    <mergeCell ref="C23:H25"/>
    <mergeCell ref="I23:O25"/>
    <mergeCell ref="P23:AH25"/>
    <mergeCell ref="C26:H26"/>
    <mergeCell ref="I26:O26"/>
    <mergeCell ref="P26:S26"/>
    <mergeCell ref="A174:B181"/>
    <mergeCell ref="A166:B173"/>
    <mergeCell ref="I130:O130"/>
    <mergeCell ref="P130:S130"/>
    <mergeCell ref="T130:AH130"/>
    <mergeCell ref="C131:H133"/>
    <mergeCell ref="I131:O133"/>
    <mergeCell ref="P131:S133"/>
    <mergeCell ref="T131:AH133"/>
    <mergeCell ref="T178:AH178"/>
    <mergeCell ref="C179:H181"/>
    <mergeCell ref="I179:O181"/>
    <mergeCell ref="P179:S181"/>
    <mergeCell ref="T179:AH181"/>
    <mergeCell ref="C174:H174"/>
    <mergeCell ref="I174:O174"/>
    <mergeCell ref="P174:AH174"/>
    <mergeCell ref="C175:H177"/>
    <mergeCell ref="I175:O177"/>
    <mergeCell ref="P175:AH177"/>
    <mergeCell ref="C178:H178"/>
    <mergeCell ref="I178:O178"/>
    <mergeCell ref="P178:S178"/>
    <mergeCell ref="T170:AH170"/>
    <mergeCell ref="C127:H129"/>
    <mergeCell ref="I127:O129"/>
    <mergeCell ref="P127:AH129"/>
    <mergeCell ref="C130:H130"/>
    <mergeCell ref="I162:O162"/>
    <mergeCell ref="P162:S162"/>
    <mergeCell ref="T162:AH162"/>
    <mergeCell ref="C163:H165"/>
    <mergeCell ref="I163:O165"/>
    <mergeCell ref="P163:S165"/>
    <mergeCell ref="T163:AH165"/>
    <mergeCell ref="I139:O141"/>
    <mergeCell ref="P139:S141"/>
    <mergeCell ref="T139:AH141"/>
    <mergeCell ref="C162:H162"/>
    <mergeCell ref="P159:AH161"/>
    <mergeCell ref="I159:O161"/>
    <mergeCell ref="C159:H161"/>
    <mergeCell ref="P158:AH158"/>
    <mergeCell ref="I158:O158"/>
    <mergeCell ref="C158:H158"/>
    <mergeCell ref="C146:H146"/>
    <mergeCell ref="I146:O146"/>
    <mergeCell ref="P146:S146"/>
    <mergeCell ref="A158:B165"/>
    <mergeCell ref="A126:B133"/>
    <mergeCell ref="C126:H126"/>
    <mergeCell ref="I126:O126"/>
    <mergeCell ref="P126:AH126"/>
    <mergeCell ref="A134:B141"/>
    <mergeCell ref="C134:H134"/>
    <mergeCell ref="I134:O134"/>
    <mergeCell ref="P134:AH134"/>
    <mergeCell ref="C135:H137"/>
    <mergeCell ref="I135:O137"/>
    <mergeCell ref="P135:AH137"/>
    <mergeCell ref="C138:H138"/>
    <mergeCell ref="I138:O138"/>
    <mergeCell ref="P138:S138"/>
    <mergeCell ref="T138:AH138"/>
    <mergeCell ref="C139:H141"/>
    <mergeCell ref="A142:B149"/>
    <mergeCell ref="C142:H142"/>
    <mergeCell ref="I142:O142"/>
    <mergeCell ref="P142:AH142"/>
    <mergeCell ref="C143:H145"/>
    <mergeCell ref="I143:O145"/>
    <mergeCell ref="P143:AH145"/>
    <mergeCell ref="T146:AH146"/>
    <mergeCell ref="C147:H149"/>
    <mergeCell ref="I147:O149"/>
    <mergeCell ref="P147:S149"/>
    <mergeCell ref="T147:AH149"/>
    <mergeCell ref="A150:B157"/>
    <mergeCell ref="C150:H150"/>
    <mergeCell ref="I150:O150"/>
    <mergeCell ref="P150:AH150"/>
    <mergeCell ref="C151:H153"/>
    <mergeCell ref="I151:O153"/>
    <mergeCell ref="P151:AH153"/>
    <mergeCell ref="C154:H154"/>
    <mergeCell ref="I154:O154"/>
    <mergeCell ref="P154:S154"/>
    <mergeCell ref="T154:AH154"/>
    <mergeCell ref="C155:H157"/>
    <mergeCell ref="I155:O157"/>
    <mergeCell ref="P155:S157"/>
    <mergeCell ref="T155:AH157"/>
    <mergeCell ref="A94:B101"/>
    <mergeCell ref="C94:H94"/>
    <mergeCell ref="I94:O94"/>
    <mergeCell ref="P94:AH94"/>
    <mergeCell ref="C95:H97"/>
    <mergeCell ref="I95:O97"/>
    <mergeCell ref="P95:AH97"/>
    <mergeCell ref="C98:H98"/>
    <mergeCell ref="I98:O98"/>
    <mergeCell ref="P98:S98"/>
    <mergeCell ref="T98:AH98"/>
    <mergeCell ref="C99:H101"/>
    <mergeCell ref="I99:O101"/>
    <mergeCell ref="P99:S101"/>
    <mergeCell ref="T99:AH101"/>
    <mergeCell ref="A102:B109"/>
    <mergeCell ref="C102:H102"/>
    <mergeCell ref="I102:O102"/>
    <mergeCell ref="P102:AH102"/>
    <mergeCell ref="C103:H105"/>
    <mergeCell ref="I103:O105"/>
    <mergeCell ref="P103:AH105"/>
    <mergeCell ref="C106:H106"/>
    <mergeCell ref="I106:O106"/>
    <mergeCell ref="P106:S106"/>
    <mergeCell ref="T106:AH106"/>
    <mergeCell ref="C107:H109"/>
    <mergeCell ref="I107:O109"/>
    <mergeCell ref="P107:S109"/>
    <mergeCell ref="T107:AH109"/>
    <mergeCell ref="A110:B117"/>
    <mergeCell ref="C110:H110"/>
    <mergeCell ref="I110:O110"/>
    <mergeCell ref="P110:AH110"/>
    <mergeCell ref="C111:H113"/>
    <mergeCell ref="I111:O113"/>
    <mergeCell ref="P111:AH113"/>
    <mergeCell ref="C114:H114"/>
    <mergeCell ref="I114:O114"/>
    <mergeCell ref="P114:S114"/>
    <mergeCell ref="T114:AH114"/>
    <mergeCell ref="C115:H117"/>
    <mergeCell ref="I115:O117"/>
    <mergeCell ref="P115:S117"/>
    <mergeCell ref="T115:AH117"/>
    <mergeCell ref="A118:B125"/>
    <mergeCell ref="C118:H118"/>
    <mergeCell ref="I118:O118"/>
    <mergeCell ref="P118:AH118"/>
    <mergeCell ref="C119:H121"/>
    <mergeCell ref="I119:O121"/>
    <mergeCell ref="P119:AH121"/>
    <mergeCell ref="C122:H122"/>
    <mergeCell ref="I122:O122"/>
    <mergeCell ref="P122:S122"/>
    <mergeCell ref="T122:AH122"/>
    <mergeCell ref="C123:H125"/>
    <mergeCell ref="I123:O125"/>
    <mergeCell ref="P123:S125"/>
    <mergeCell ref="T123:AH125"/>
    <mergeCell ref="A62:B69"/>
    <mergeCell ref="C62:H62"/>
    <mergeCell ref="I62:O62"/>
    <mergeCell ref="P62:AH62"/>
    <mergeCell ref="C63:H65"/>
    <mergeCell ref="I63:O65"/>
    <mergeCell ref="P63:AH65"/>
    <mergeCell ref="C66:H66"/>
    <mergeCell ref="I66:O66"/>
    <mergeCell ref="P66:S66"/>
    <mergeCell ref="T66:AH66"/>
    <mergeCell ref="C67:H69"/>
    <mergeCell ref="I67:O69"/>
    <mergeCell ref="P67:S69"/>
    <mergeCell ref="T67:AH69"/>
    <mergeCell ref="A70:B77"/>
    <mergeCell ref="C70:H70"/>
    <mergeCell ref="I70:O70"/>
    <mergeCell ref="P70:AH70"/>
    <mergeCell ref="C71:H73"/>
    <mergeCell ref="I71:O73"/>
    <mergeCell ref="P71:AH73"/>
    <mergeCell ref="C74:H74"/>
    <mergeCell ref="I74:O74"/>
    <mergeCell ref="P74:S74"/>
    <mergeCell ref="T74:AH74"/>
    <mergeCell ref="C75:H77"/>
    <mergeCell ref="I75:O77"/>
    <mergeCell ref="P75:S77"/>
    <mergeCell ref="T75:AH77"/>
    <mergeCell ref="A78:B85"/>
    <mergeCell ref="C78:H78"/>
    <mergeCell ref="I78:O78"/>
    <mergeCell ref="P78:AH78"/>
    <mergeCell ref="C79:H81"/>
    <mergeCell ref="I79:O81"/>
    <mergeCell ref="P79:AH81"/>
    <mergeCell ref="C82:H82"/>
    <mergeCell ref="I82:O82"/>
    <mergeCell ref="P82:S82"/>
    <mergeCell ref="T82:AH82"/>
    <mergeCell ref="C83:H85"/>
    <mergeCell ref="I83:O85"/>
    <mergeCell ref="P83:S85"/>
    <mergeCell ref="T83:AH85"/>
    <mergeCell ref="A86:B93"/>
    <mergeCell ref="C86:H86"/>
    <mergeCell ref="I86:O86"/>
    <mergeCell ref="P86:AH86"/>
    <mergeCell ref="C87:H89"/>
    <mergeCell ref="I87:O89"/>
    <mergeCell ref="P87:AH89"/>
    <mergeCell ref="C90:H90"/>
    <mergeCell ref="I90:O90"/>
    <mergeCell ref="P90:S90"/>
    <mergeCell ref="T90:AH90"/>
    <mergeCell ref="C91:H93"/>
    <mergeCell ref="I91:O93"/>
    <mergeCell ref="P91:S93"/>
    <mergeCell ref="T91:AH93"/>
    <mergeCell ref="A30:B37"/>
    <mergeCell ref="C30:H30"/>
    <mergeCell ref="I30:O30"/>
    <mergeCell ref="P30:AH30"/>
    <mergeCell ref="C31:H33"/>
    <mergeCell ref="I31:O33"/>
    <mergeCell ref="P31:AH33"/>
    <mergeCell ref="C34:H34"/>
    <mergeCell ref="I34:O34"/>
    <mergeCell ref="P34:S34"/>
    <mergeCell ref="T34:AH34"/>
    <mergeCell ref="C35:H37"/>
    <mergeCell ref="I35:O37"/>
    <mergeCell ref="P35:S37"/>
    <mergeCell ref="T35:AH37"/>
    <mergeCell ref="A38:B45"/>
    <mergeCell ref="C38:H38"/>
    <mergeCell ref="I38:O38"/>
    <mergeCell ref="P38:AH38"/>
    <mergeCell ref="C39:H41"/>
    <mergeCell ref="I39:O41"/>
    <mergeCell ref="P39:AH41"/>
    <mergeCell ref="C42:H42"/>
    <mergeCell ref="I42:O42"/>
    <mergeCell ref="P42:S42"/>
    <mergeCell ref="T42:AH42"/>
    <mergeCell ref="C43:H45"/>
    <mergeCell ref="I43:O45"/>
    <mergeCell ref="P43:S45"/>
    <mergeCell ref="T43:AH45"/>
    <mergeCell ref="A46:B53"/>
    <mergeCell ref="C46:H46"/>
    <mergeCell ref="I46:O46"/>
    <mergeCell ref="P46:AH46"/>
    <mergeCell ref="C47:H49"/>
    <mergeCell ref="I47:O49"/>
    <mergeCell ref="P47:AH49"/>
    <mergeCell ref="C50:H50"/>
    <mergeCell ref="I50:O50"/>
    <mergeCell ref="P50:S50"/>
    <mergeCell ref="T50:AH50"/>
    <mergeCell ref="C51:H53"/>
    <mergeCell ref="I51:O53"/>
    <mergeCell ref="P51:S53"/>
    <mergeCell ref="T51:AH53"/>
    <mergeCell ref="A54:B61"/>
    <mergeCell ref="C54:H54"/>
    <mergeCell ref="I54:O54"/>
    <mergeCell ref="P54:AH54"/>
    <mergeCell ref="C55:H57"/>
    <mergeCell ref="I55:O57"/>
    <mergeCell ref="P55:AH57"/>
    <mergeCell ref="C58:H58"/>
    <mergeCell ref="I58:O58"/>
    <mergeCell ref="P58:S58"/>
    <mergeCell ref="T58:AH58"/>
    <mergeCell ref="C59:H61"/>
    <mergeCell ref="I59:O61"/>
    <mergeCell ref="P59:S61"/>
    <mergeCell ref="T59:AH61"/>
  </mergeCells>
  <phoneticPr fontId="5"/>
  <dataValidations count="1">
    <dataValidation imeMode="hiragana" allowBlank="1" showInputMessage="1" showErrorMessage="1" sqref="H6:H7 A6:A7" xr:uid="{00000000-0002-0000-0400-000000000000}"/>
  </dataValidations>
  <pageMargins left="0.70866141732283472" right="0.70866141732283472" top="0.74803149606299213" bottom="0.74803149606299213" header="0.31496062992125984" footer="0.31496062992125984"/>
  <pageSetup paperSize="9" scale="97" fitToHeight="0" orientation="portrait" horizontalDpi="300" verticalDpi="300" r:id="rId1"/>
  <rowBreaks count="6" manualBreakCount="6">
    <brk id="37" max="33" man="1"/>
    <brk id="61" max="33" man="1"/>
    <brk id="85" max="33" man="1"/>
    <brk id="109" max="33" man="1"/>
    <brk id="133" max="33" man="1"/>
    <brk id="157" max="3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2">
    <tabColor rgb="FFFF0000"/>
    <pageSetUpPr fitToPage="1"/>
  </sheetPr>
  <dimension ref="A1:AA869"/>
  <sheetViews>
    <sheetView view="pageBreakPreview" zoomScale="75" zoomScaleNormal="75" zoomScaleSheetLayoutView="75" workbookViewId="0">
      <pane ySplit="8" topLeftCell="A9" activePane="bottomLeft" state="frozen"/>
      <selection sqref="A1:Q1"/>
      <selection pane="bottomLeft" activeCell="W27" sqref="W27"/>
    </sheetView>
  </sheetViews>
  <sheetFormatPr defaultColWidth="9" defaultRowHeight="13.2" x14ac:dyDescent="0.2"/>
  <cols>
    <col min="1" max="2" width="3.88671875" style="26" customWidth="1"/>
    <col min="3" max="3" width="18" style="26" customWidth="1"/>
    <col min="4" max="4" width="16.6640625" style="26" customWidth="1"/>
    <col min="5" max="5" width="6" style="26" customWidth="1"/>
    <col min="6" max="6" width="17.88671875" style="26" customWidth="1"/>
    <col min="7" max="7" width="11.88671875" style="26" customWidth="1"/>
    <col min="8" max="8" width="27.109375" style="26" customWidth="1"/>
    <col min="9" max="9" width="1.109375" style="26" customWidth="1"/>
    <col min="10" max="10" width="9.44140625" style="26" customWidth="1"/>
    <col min="11" max="11" width="1.33203125" style="26" customWidth="1"/>
    <col min="12" max="12" width="6" style="26" customWidth="1"/>
    <col min="13" max="13" width="6.109375" style="26" customWidth="1"/>
    <col min="14" max="14" width="1.88671875" style="26" customWidth="1"/>
    <col min="15" max="15" width="6" style="26" customWidth="1"/>
    <col min="16" max="16" width="6.109375" style="26" customWidth="1"/>
    <col min="17" max="17" width="2" style="26" customWidth="1"/>
    <col min="18" max="18" width="9.44140625" style="26" customWidth="1"/>
    <col min="19" max="19" width="1.88671875" style="26" customWidth="1"/>
    <col min="20" max="20" width="9.6640625" style="26" customWidth="1"/>
    <col min="21" max="21" width="7" style="26" hidden="1" customWidth="1"/>
    <col min="22" max="22" width="20.6640625" style="26" customWidth="1"/>
    <col min="23" max="23" width="18.33203125" style="26" customWidth="1"/>
    <col min="24" max="24" width="25.33203125" style="26" customWidth="1"/>
    <col min="25" max="25" width="9" style="26" customWidth="1"/>
    <col min="26" max="26" width="9" style="116" hidden="1" customWidth="1"/>
    <col min="27" max="27" width="9" style="26" customWidth="1"/>
    <col min="28" max="16384" width="9" style="26"/>
  </cols>
  <sheetData>
    <row r="1" spans="1:26" x14ac:dyDescent="0.2">
      <c r="A1" s="57"/>
      <c r="B1" s="58"/>
      <c r="C1" s="58"/>
      <c r="D1" s="58"/>
      <c r="E1" s="58"/>
    </row>
    <row r="2" spans="1:26" ht="25.5" customHeight="1" x14ac:dyDescent="0.2">
      <c r="A2" s="42" t="s">
        <v>86</v>
      </c>
      <c r="B2" s="42"/>
      <c r="C2" s="42"/>
      <c r="D2" s="42"/>
      <c r="E2" s="42"/>
      <c r="F2" s="117"/>
    </row>
    <row r="3" spans="1:26" ht="45" customHeight="1" x14ac:dyDescent="0.2">
      <c r="B3" s="555" t="s">
        <v>58</v>
      </c>
      <c r="C3" s="573"/>
      <c r="D3" s="118" t="s">
        <v>91</v>
      </c>
      <c r="E3" s="558" t="str">
        <f>VLOOKUP(RIGHT($B$3,1),処理シート!$C:$D,2,FALSE)</f>
        <v>（都道府県名記入）</v>
      </c>
      <c r="F3" s="559"/>
      <c r="G3" s="119"/>
      <c r="H3" s="119"/>
      <c r="I3" s="572"/>
      <c r="J3" s="572"/>
      <c r="K3" s="572"/>
      <c r="L3" s="70"/>
      <c r="M3" s="70"/>
      <c r="N3" s="70"/>
      <c r="O3" s="70"/>
      <c r="P3" s="70"/>
      <c r="Q3" s="120"/>
      <c r="R3" s="120"/>
      <c r="S3" s="120"/>
      <c r="T3" s="121"/>
      <c r="Z3" s="116">
        <v>18</v>
      </c>
    </row>
    <row r="4" spans="1:26" ht="22.5" customHeight="1" x14ac:dyDescent="0.2">
      <c r="A4" s="122"/>
      <c r="B4" s="122"/>
      <c r="C4" s="122"/>
      <c r="D4" s="122"/>
      <c r="E4" s="122"/>
      <c r="F4" s="123"/>
      <c r="G4" s="1"/>
      <c r="H4" s="121"/>
      <c r="I4" s="121"/>
      <c r="J4" s="121"/>
      <c r="K4" s="121"/>
      <c r="L4" s="121"/>
      <c r="M4" s="121"/>
      <c r="N4" s="121"/>
      <c r="O4" s="121"/>
      <c r="P4" s="121"/>
      <c r="Q4" s="121"/>
      <c r="R4" s="121"/>
      <c r="S4" s="121"/>
      <c r="T4" s="121"/>
    </row>
    <row r="5" spans="1:26" ht="21.75" customHeight="1" x14ac:dyDescent="0.2">
      <c r="A5" s="122"/>
      <c r="B5" s="574" t="s">
        <v>34</v>
      </c>
      <c r="C5" s="575"/>
      <c r="D5" s="580" t="s">
        <v>36</v>
      </c>
      <c r="E5" s="581"/>
      <c r="F5" s="584" t="s">
        <v>44</v>
      </c>
      <c r="G5" s="585"/>
      <c r="H5" s="227" t="s">
        <v>101</v>
      </c>
      <c r="I5" s="565"/>
      <c r="J5" s="565"/>
      <c r="K5" s="565"/>
      <c r="L5" s="565"/>
      <c r="M5" s="565"/>
      <c r="N5" s="576"/>
      <c r="O5" s="570"/>
      <c r="P5" s="570"/>
      <c r="Q5" s="570"/>
      <c r="R5" s="570"/>
      <c r="S5" s="570"/>
      <c r="T5" s="124"/>
    </row>
    <row r="6" spans="1:26" ht="21.75" customHeight="1" x14ac:dyDescent="0.2">
      <c r="A6" s="122"/>
      <c r="B6" s="577">
        <f>$I$857</f>
        <v>0</v>
      </c>
      <c r="C6" s="578"/>
      <c r="D6" s="582">
        <f>I858</f>
        <v>0</v>
      </c>
      <c r="E6" s="583"/>
      <c r="F6" s="586">
        <f>B6+D6</f>
        <v>0</v>
      </c>
      <c r="G6" s="587"/>
      <c r="H6" s="125">
        <f>I830</f>
        <v>0</v>
      </c>
      <c r="I6" s="564"/>
      <c r="J6" s="579"/>
      <c r="K6" s="579"/>
      <c r="L6" s="579"/>
      <c r="M6" s="579"/>
      <c r="N6" s="579"/>
      <c r="O6" s="571"/>
      <c r="P6" s="571"/>
      <c r="Q6" s="571"/>
      <c r="R6" s="571"/>
      <c r="S6" s="571"/>
      <c r="T6" s="124"/>
    </row>
    <row r="7" spans="1:26" ht="20.25" customHeight="1" x14ac:dyDescent="0.2">
      <c r="A7" s="30" t="s">
        <v>6</v>
      </c>
      <c r="B7" s="30"/>
      <c r="C7" s="30"/>
      <c r="D7" s="30"/>
      <c r="E7" s="30"/>
      <c r="F7" s="28"/>
      <c r="G7" s="126"/>
      <c r="H7" s="31"/>
      <c r="I7" s="31"/>
      <c r="J7" s="31"/>
      <c r="K7" s="31"/>
      <c r="L7" s="31"/>
      <c r="M7" s="31"/>
      <c r="N7" s="31"/>
      <c r="O7" s="31"/>
      <c r="P7" s="31"/>
      <c r="Q7" s="31"/>
      <c r="R7" s="31"/>
      <c r="S7" s="31"/>
      <c r="T7" s="223" t="s">
        <v>14</v>
      </c>
    </row>
    <row r="8" spans="1:26" ht="36" customHeight="1" x14ac:dyDescent="0.2">
      <c r="A8" s="560" t="s">
        <v>93</v>
      </c>
      <c r="B8" s="561"/>
      <c r="C8" s="214" t="s">
        <v>94</v>
      </c>
      <c r="D8" s="214" t="s">
        <v>115</v>
      </c>
      <c r="E8" s="214" t="s">
        <v>95</v>
      </c>
      <c r="F8" s="127" t="s">
        <v>11</v>
      </c>
      <c r="G8" s="127" t="s">
        <v>19</v>
      </c>
      <c r="H8" s="32" t="s">
        <v>37</v>
      </c>
      <c r="I8" s="24"/>
      <c r="J8" s="36" t="s">
        <v>32</v>
      </c>
      <c r="K8" s="35" t="s">
        <v>38</v>
      </c>
      <c r="L8" s="36" t="s">
        <v>31</v>
      </c>
      <c r="M8" s="37" t="s">
        <v>33</v>
      </c>
      <c r="N8" s="35" t="s">
        <v>38</v>
      </c>
      <c r="O8" s="36" t="s">
        <v>40</v>
      </c>
      <c r="P8" s="37" t="s">
        <v>33</v>
      </c>
      <c r="Q8" s="35" t="s">
        <v>41</v>
      </c>
      <c r="R8" s="36" t="s">
        <v>42</v>
      </c>
      <c r="S8" s="35" t="s">
        <v>43</v>
      </c>
      <c r="T8" s="128" t="s">
        <v>12</v>
      </c>
    </row>
    <row r="9" spans="1:26" x14ac:dyDescent="0.2">
      <c r="A9" s="500">
        <v>1</v>
      </c>
      <c r="B9" s="501"/>
      <c r="C9" s="506" t="str">
        <f>IF(VLOOKUP($A9,【地域】地域番号①!$BD:$BF,3,FALSE)=0,"",VLOOKUP($A9,【地域】地域番号①!$BD:$BF,3,FALSE))</f>
        <v/>
      </c>
      <c r="D9" s="506" t="str">
        <f>IF(VLOOKUP($A9,【地域】地域番号①!$BD:$BF,2,FALSE)=0,"",VLOOKUP($A9,【地域】地域番号①!$BD:$BF,2,FALSE))</f>
        <v>共通企画・経費</v>
      </c>
      <c r="E9" s="129">
        <v>1</v>
      </c>
      <c r="F9" s="215"/>
      <c r="G9" s="215"/>
      <c r="H9" s="71"/>
      <c r="I9" s="72"/>
      <c r="J9" s="73"/>
      <c r="K9" s="72"/>
      <c r="L9" s="73"/>
      <c r="M9" s="74"/>
      <c r="N9" s="75"/>
      <c r="O9" s="76"/>
      <c r="P9" s="74"/>
      <c r="Q9" s="75"/>
      <c r="R9" s="77"/>
      <c r="S9" s="130"/>
      <c r="T9" s="131">
        <f t="shared" ref="T9:T18" si="0">IF(J9="",0,INT(SUM(PRODUCT(J9,L9,O9),R9)))</f>
        <v>0</v>
      </c>
      <c r="U9" s="26">
        <f>$A$9</f>
        <v>1</v>
      </c>
    </row>
    <row r="10" spans="1:26" x14ac:dyDescent="0.2">
      <c r="A10" s="502"/>
      <c r="B10" s="503"/>
      <c r="C10" s="507"/>
      <c r="D10" s="507"/>
      <c r="E10" s="132">
        <v>2</v>
      </c>
      <c r="F10" s="215"/>
      <c r="G10" s="215"/>
      <c r="H10" s="54"/>
      <c r="I10" s="46"/>
      <c r="J10" s="43"/>
      <c r="K10" s="46"/>
      <c r="L10" s="43"/>
      <c r="M10" s="2"/>
      <c r="N10" s="47"/>
      <c r="O10" s="44"/>
      <c r="P10" s="2"/>
      <c r="Q10" s="47"/>
      <c r="R10" s="18"/>
      <c r="S10" s="133"/>
      <c r="T10" s="134">
        <f t="shared" si="0"/>
        <v>0</v>
      </c>
      <c r="U10" s="26">
        <f t="shared" ref="U10:U38" si="1">$A$9</f>
        <v>1</v>
      </c>
    </row>
    <row r="11" spans="1:26" x14ac:dyDescent="0.2">
      <c r="A11" s="502"/>
      <c r="B11" s="503"/>
      <c r="C11" s="507"/>
      <c r="D11" s="507"/>
      <c r="E11" s="132">
        <v>3</v>
      </c>
      <c r="F11" s="215"/>
      <c r="G11" s="215"/>
      <c r="H11" s="54"/>
      <c r="I11" s="46"/>
      <c r="J11" s="43"/>
      <c r="K11" s="46"/>
      <c r="L11" s="43"/>
      <c r="M11" s="2"/>
      <c r="N11" s="47"/>
      <c r="O11" s="44"/>
      <c r="P11" s="2"/>
      <c r="Q11" s="47"/>
      <c r="R11" s="18"/>
      <c r="S11" s="133"/>
      <c r="T11" s="134">
        <f t="shared" si="0"/>
        <v>0</v>
      </c>
      <c r="U11" s="26">
        <f t="shared" si="1"/>
        <v>1</v>
      </c>
    </row>
    <row r="12" spans="1:26" x14ac:dyDescent="0.2">
      <c r="A12" s="502"/>
      <c r="B12" s="503"/>
      <c r="C12" s="507"/>
      <c r="D12" s="507"/>
      <c r="E12" s="132">
        <v>4</v>
      </c>
      <c r="F12" s="215"/>
      <c r="G12" s="215"/>
      <c r="H12" s="54"/>
      <c r="I12" s="46"/>
      <c r="J12" s="43"/>
      <c r="K12" s="46"/>
      <c r="L12" s="43"/>
      <c r="M12" s="2"/>
      <c r="N12" s="47"/>
      <c r="O12" s="44"/>
      <c r="P12" s="2"/>
      <c r="Q12" s="47"/>
      <c r="R12" s="18"/>
      <c r="S12" s="133"/>
      <c r="T12" s="134">
        <f t="shared" si="0"/>
        <v>0</v>
      </c>
      <c r="U12" s="26">
        <f t="shared" si="1"/>
        <v>1</v>
      </c>
    </row>
    <row r="13" spans="1:26" x14ac:dyDescent="0.2">
      <c r="A13" s="502"/>
      <c r="B13" s="503"/>
      <c r="C13" s="507"/>
      <c r="D13" s="507"/>
      <c r="E13" s="132">
        <v>5</v>
      </c>
      <c r="F13" s="215"/>
      <c r="G13" s="215"/>
      <c r="H13" s="54"/>
      <c r="I13" s="46"/>
      <c r="J13" s="43"/>
      <c r="K13" s="46"/>
      <c r="L13" s="43"/>
      <c r="M13" s="2"/>
      <c r="N13" s="47"/>
      <c r="O13" s="44"/>
      <c r="P13" s="2"/>
      <c r="Q13" s="47"/>
      <c r="R13" s="18"/>
      <c r="S13" s="133"/>
      <c r="T13" s="134">
        <f t="shared" si="0"/>
        <v>0</v>
      </c>
      <c r="U13" s="26">
        <f t="shared" si="1"/>
        <v>1</v>
      </c>
    </row>
    <row r="14" spans="1:26" x14ac:dyDescent="0.2">
      <c r="A14" s="502"/>
      <c r="B14" s="503"/>
      <c r="C14" s="507"/>
      <c r="D14" s="507"/>
      <c r="E14" s="132">
        <v>6</v>
      </c>
      <c r="F14" s="215"/>
      <c r="G14" s="215"/>
      <c r="H14" s="54"/>
      <c r="I14" s="46"/>
      <c r="J14" s="43"/>
      <c r="K14" s="46"/>
      <c r="L14" s="43"/>
      <c r="M14" s="2"/>
      <c r="N14" s="47"/>
      <c r="O14" s="44"/>
      <c r="P14" s="2"/>
      <c r="Q14" s="47"/>
      <c r="R14" s="18"/>
      <c r="S14" s="133"/>
      <c r="T14" s="134">
        <f t="shared" si="0"/>
        <v>0</v>
      </c>
      <c r="U14" s="26">
        <f t="shared" si="1"/>
        <v>1</v>
      </c>
    </row>
    <row r="15" spans="1:26" x14ac:dyDescent="0.2">
      <c r="A15" s="502"/>
      <c r="B15" s="503"/>
      <c r="C15" s="507"/>
      <c r="D15" s="507"/>
      <c r="E15" s="132">
        <v>7</v>
      </c>
      <c r="F15" s="215"/>
      <c r="G15" s="215"/>
      <c r="H15" s="54"/>
      <c r="I15" s="46"/>
      <c r="J15" s="43"/>
      <c r="K15" s="46"/>
      <c r="L15" s="43"/>
      <c r="M15" s="2"/>
      <c r="N15" s="47"/>
      <c r="O15" s="44"/>
      <c r="P15" s="2"/>
      <c r="Q15" s="47"/>
      <c r="R15" s="18"/>
      <c r="S15" s="133"/>
      <c r="T15" s="134">
        <f t="shared" si="0"/>
        <v>0</v>
      </c>
      <c r="U15" s="26">
        <f t="shared" si="1"/>
        <v>1</v>
      </c>
    </row>
    <row r="16" spans="1:26" x14ac:dyDescent="0.2">
      <c r="A16" s="502"/>
      <c r="B16" s="503"/>
      <c r="C16" s="507"/>
      <c r="D16" s="507"/>
      <c r="E16" s="132">
        <v>8</v>
      </c>
      <c r="F16" s="215"/>
      <c r="G16" s="215"/>
      <c r="H16" s="54"/>
      <c r="I16" s="46"/>
      <c r="J16" s="43"/>
      <c r="K16" s="46"/>
      <c r="L16" s="43"/>
      <c r="M16" s="2"/>
      <c r="N16" s="47"/>
      <c r="O16" s="44"/>
      <c r="P16" s="2"/>
      <c r="Q16" s="47"/>
      <c r="R16" s="18"/>
      <c r="S16" s="133"/>
      <c r="T16" s="134">
        <f t="shared" si="0"/>
        <v>0</v>
      </c>
      <c r="U16" s="26">
        <f t="shared" si="1"/>
        <v>1</v>
      </c>
    </row>
    <row r="17" spans="1:21" x14ac:dyDescent="0.2">
      <c r="A17" s="502"/>
      <c r="B17" s="503"/>
      <c r="C17" s="507"/>
      <c r="D17" s="507"/>
      <c r="E17" s="132">
        <v>9</v>
      </c>
      <c r="F17" s="215"/>
      <c r="G17" s="215"/>
      <c r="H17" s="54"/>
      <c r="I17" s="46"/>
      <c r="J17" s="43"/>
      <c r="K17" s="46"/>
      <c r="L17" s="43"/>
      <c r="M17" s="2"/>
      <c r="N17" s="47"/>
      <c r="O17" s="44"/>
      <c r="P17" s="2"/>
      <c r="Q17" s="47"/>
      <c r="R17" s="18"/>
      <c r="S17" s="133"/>
      <c r="T17" s="134">
        <f t="shared" si="0"/>
        <v>0</v>
      </c>
      <c r="U17" s="26">
        <f t="shared" si="1"/>
        <v>1</v>
      </c>
    </row>
    <row r="18" spans="1:21" x14ac:dyDescent="0.2">
      <c r="A18" s="502"/>
      <c r="B18" s="503"/>
      <c r="C18" s="507"/>
      <c r="D18" s="507"/>
      <c r="E18" s="132">
        <v>10</v>
      </c>
      <c r="F18" s="215"/>
      <c r="G18" s="215"/>
      <c r="H18" s="54"/>
      <c r="I18" s="46"/>
      <c r="J18" s="43"/>
      <c r="K18" s="46"/>
      <c r="L18" s="43"/>
      <c r="M18" s="2"/>
      <c r="N18" s="47"/>
      <c r="O18" s="44"/>
      <c r="P18" s="2"/>
      <c r="Q18" s="47"/>
      <c r="R18" s="18"/>
      <c r="S18" s="133"/>
      <c r="T18" s="134">
        <f t="shared" si="0"/>
        <v>0</v>
      </c>
      <c r="U18" s="26">
        <f t="shared" si="1"/>
        <v>1</v>
      </c>
    </row>
    <row r="19" spans="1:21" x14ac:dyDescent="0.2">
      <c r="A19" s="502"/>
      <c r="B19" s="503"/>
      <c r="C19" s="507"/>
      <c r="D19" s="507"/>
      <c r="E19" s="132">
        <v>11</v>
      </c>
      <c r="F19" s="215"/>
      <c r="G19" s="215"/>
      <c r="H19" s="54"/>
      <c r="I19" s="46"/>
      <c r="J19" s="43"/>
      <c r="K19" s="46"/>
      <c r="L19" s="43"/>
      <c r="M19" s="2"/>
      <c r="N19" s="47"/>
      <c r="O19" s="44"/>
      <c r="P19" s="2"/>
      <c r="Q19" s="47"/>
      <c r="R19" s="18"/>
      <c r="S19" s="133"/>
      <c r="T19" s="134">
        <f t="shared" ref="T19:T28" si="2">IF(J19="",0,INT(SUM(PRODUCT(J19,L19,O19),R19)))</f>
        <v>0</v>
      </c>
      <c r="U19" s="26">
        <f t="shared" si="1"/>
        <v>1</v>
      </c>
    </row>
    <row r="20" spans="1:21" x14ac:dyDescent="0.2">
      <c r="A20" s="502"/>
      <c r="B20" s="503"/>
      <c r="C20" s="507"/>
      <c r="D20" s="507"/>
      <c r="E20" s="132">
        <v>12</v>
      </c>
      <c r="F20" s="215"/>
      <c r="G20" s="215"/>
      <c r="H20" s="54"/>
      <c r="I20" s="46"/>
      <c r="J20" s="43"/>
      <c r="K20" s="46"/>
      <c r="L20" s="43"/>
      <c r="M20" s="2"/>
      <c r="N20" s="47"/>
      <c r="O20" s="44"/>
      <c r="P20" s="2"/>
      <c r="Q20" s="47"/>
      <c r="R20" s="18"/>
      <c r="S20" s="133"/>
      <c r="T20" s="134">
        <f t="shared" si="2"/>
        <v>0</v>
      </c>
      <c r="U20" s="26">
        <f t="shared" si="1"/>
        <v>1</v>
      </c>
    </row>
    <row r="21" spans="1:21" x14ac:dyDescent="0.2">
      <c r="A21" s="502"/>
      <c r="B21" s="503"/>
      <c r="C21" s="507"/>
      <c r="D21" s="507"/>
      <c r="E21" s="132">
        <v>13</v>
      </c>
      <c r="F21" s="215"/>
      <c r="G21" s="215"/>
      <c r="H21" s="54"/>
      <c r="I21" s="46"/>
      <c r="J21" s="43"/>
      <c r="K21" s="46"/>
      <c r="L21" s="43"/>
      <c r="M21" s="2"/>
      <c r="N21" s="47"/>
      <c r="O21" s="44"/>
      <c r="P21" s="2"/>
      <c r="Q21" s="47"/>
      <c r="R21" s="18"/>
      <c r="S21" s="133"/>
      <c r="T21" s="134">
        <f t="shared" si="2"/>
        <v>0</v>
      </c>
      <c r="U21" s="26">
        <f t="shared" si="1"/>
        <v>1</v>
      </c>
    </row>
    <row r="22" spans="1:21" x14ac:dyDescent="0.2">
      <c r="A22" s="502"/>
      <c r="B22" s="503"/>
      <c r="C22" s="507"/>
      <c r="D22" s="507"/>
      <c r="E22" s="132">
        <v>14</v>
      </c>
      <c r="F22" s="215"/>
      <c r="G22" s="215"/>
      <c r="H22" s="54"/>
      <c r="I22" s="46"/>
      <c r="J22" s="43"/>
      <c r="K22" s="46"/>
      <c r="L22" s="43"/>
      <c r="M22" s="2"/>
      <c r="N22" s="47"/>
      <c r="O22" s="44"/>
      <c r="P22" s="2"/>
      <c r="Q22" s="47"/>
      <c r="R22" s="18"/>
      <c r="S22" s="133"/>
      <c r="T22" s="134">
        <f t="shared" si="2"/>
        <v>0</v>
      </c>
      <c r="U22" s="26">
        <f t="shared" si="1"/>
        <v>1</v>
      </c>
    </row>
    <row r="23" spans="1:21" x14ac:dyDescent="0.2">
      <c r="A23" s="502"/>
      <c r="B23" s="503"/>
      <c r="C23" s="507"/>
      <c r="D23" s="507"/>
      <c r="E23" s="132">
        <v>15</v>
      </c>
      <c r="F23" s="215"/>
      <c r="G23" s="215"/>
      <c r="H23" s="54"/>
      <c r="I23" s="46"/>
      <c r="J23" s="43"/>
      <c r="K23" s="46"/>
      <c r="L23" s="43"/>
      <c r="M23" s="2"/>
      <c r="N23" s="47"/>
      <c r="O23" s="44"/>
      <c r="P23" s="2"/>
      <c r="Q23" s="47"/>
      <c r="R23" s="18"/>
      <c r="S23" s="133"/>
      <c r="T23" s="134">
        <f t="shared" si="2"/>
        <v>0</v>
      </c>
      <c r="U23" s="26">
        <f t="shared" si="1"/>
        <v>1</v>
      </c>
    </row>
    <row r="24" spans="1:21" x14ac:dyDescent="0.2">
      <c r="A24" s="502"/>
      <c r="B24" s="503"/>
      <c r="C24" s="507"/>
      <c r="D24" s="507"/>
      <c r="E24" s="132">
        <v>16</v>
      </c>
      <c r="F24" s="107"/>
      <c r="G24" s="107"/>
      <c r="H24" s="54"/>
      <c r="I24" s="46"/>
      <c r="J24" s="43"/>
      <c r="K24" s="46"/>
      <c r="L24" s="43"/>
      <c r="M24" s="2"/>
      <c r="N24" s="47"/>
      <c r="O24" s="44"/>
      <c r="P24" s="2"/>
      <c r="Q24" s="47"/>
      <c r="R24" s="18"/>
      <c r="S24" s="133"/>
      <c r="T24" s="134">
        <f t="shared" si="2"/>
        <v>0</v>
      </c>
      <c r="U24" s="26">
        <f t="shared" si="1"/>
        <v>1</v>
      </c>
    </row>
    <row r="25" spans="1:21" x14ac:dyDescent="0.2">
      <c r="A25" s="502"/>
      <c r="B25" s="503"/>
      <c r="C25" s="507"/>
      <c r="D25" s="507"/>
      <c r="E25" s="132">
        <v>17</v>
      </c>
      <c r="F25" s="215"/>
      <c r="G25" s="215"/>
      <c r="H25" s="54"/>
      <c r="I25" s="46"/>
      <c r="J25" s="43"/>
      <c r="K25" s="46"/>
      <c r="L25" s="43"/>
      <c r="M25" s="2"/>
      <c r="N25" s="47"/>
      <c r="O25" s="44"/>
      <c r="P25" s="2"/>
      <c r="Q25" s="47"/>
      <c r="R25" s="18"/>
      <c r="S25" s="133"/>
      <c r="T25" s="134">
        <f t="shared" si="2"/>
        <v>0</v>
      </c>
      <c r="U25" s="26">
        <f t="shared" si="1"/>
        <v>1</v>
      </c>
    </row>
    <row r="26" spans="1:21" x14ac:dyDescent="0.2">
      <c r="A26" s="502"/>
      <c r="B26" s="503"/>
      <c r="C26" s="507"/>
      <c r="D26" s="507"/>
      <c r="E26" s="132">
        <v>18</v>
      </c>
      <c r="F26" s="215"/>
      <c r="G26" s="215"/>
      <c r="H26" s="54"/>
      <c r="I26" s="46"/>
      <c r="J26" s="43"/>
      <c r="K26" s="46"/>
      <c r="L26" s="43"/>
      <c r="M26" s="2"/>
      <c r="N26" s="47"/>
      <c r="O26" s="44"/>
      <c r="P26" s="2"/>
      <c r="Q26" s="47"/>
      <c r="R26" s="18"/>
      <c r="S26" s="133"/>
      <c r="T26" s="134">
        <f t="shared" si="2"/>
        <v>0</v>
      </c>
      <c r="U26" s="26">
        <f t="shared" si="1"/>
        <v>1</v>
      </c>
    </row>
    <row r="27" spans="1:21" x14ac:dyDescent="0.2">
      <c r="A27" s="502"/>
      <c r="B27" s="503"/>
      <c r="C27" s="507"/>
      <c r="D27" s="507"/>
      <c r="E27" s="132">
        <v>19</v>
      </c>
      <c r="F27" s="215"/>
      <c r="G27" s="215"/>
      <c r="H27" s="54"/>
      <c r="I27" s="46"/>
      <c r="J27" s="43"/>
      <c r="K27" s="46"/>
      <c r="L27" s="43"/>
      <c r="M27" s="2"/>
      <c r="N27" s="47"/>
      <c r="O27" s="44"/>
      <c r="P27" s="2"/>
      <c r="Q27" s="47"/>
      <c r="R27" s="18"/>
      <c r="S27" s="133"/>
      <c r="T27" s="134">
        <f t="shared" si="2"/>
        <v>0</v>
      </c>
      <c r="U27" s="26">
        <f t="shared" si="1"/>
        <v>1</v>
      </c>
    </row>
    <row r="28" spans="1:21" x14ac:dyDescent="0.2">
      <c r="A28" s="502"/>
      <c r="B28" s="503"/>
      <c r="C28" s="507"/>
      <c r="D28" s="507"/>
      <c r="E28" s="132">
        <v>20</v>
      </c>
      <c r="F28" s="215"/>
      <c r="G28" s="215"/>
      <c r="H28" s="54"/>
      <c r="I28" s="46"/>
      <c r="J28" s="43"/>
      <c r="K28" s="46"/>
      <c r="L28" s="43"/>
      <c r="M28" s="2"/>
      <c r="N28" s="47"/>
      <c r="O28" s="44"/>
      <c r="P28" s="2"/>
      <c r="Q28" s="47"/>
      <c r="R28" s="18"/>
      <c r="S28" s="133"/>
      <c r="T28" s="134">
        <f t="shared" si="2"/>
        <v>0</v>
      </c>
      <c r="U28" s="26">
        <f t="shared" si="1"/>
        <v>1</v>
      </c>
    </row>
    <row r="29" spans="1:21" x14ac:dyDescent="0.2">
      <c r="A29" s="502"/>
      <c r="B29" s="503"/>
      <c r="C29" s="507"/>
      <c r="D29" s="507"/>
      <c r="E29" s="132">
        <v>21</v>
      </c>
      <c r="F29" s="215"/>
      <c r="G29" s="215"/>
      <c r="H29" s="54"/>
      <c r="I29" s="46"/>
      <c r="J29" s="43"/>
      <c r="K29" s="46"/>
      <c r="L29" s="43"/>
      <c r="M29" s="2"/>
      <c r="N29" s="47"/>
      <c r="O29" s="44"/>
      <c r="P29" s="2"/>
      <c r="Q29" s="47"/>
      <c r="R29" s="18"/>
      <c r="S29" s="133"/>
      <c r="T29" s="134">
        <f t="shared" ref="T29:T58" si="3">IF(J29="",0,INT(SUM(PRODUCT(J29,L29,O29),R29)))</f>
        <v>0</v>
      </c>
      <c r="U29" s="26">
        <f t="shared" si="1"/>
        <v>1</v>
      </c>
    </row>
    <row r="30" spans="1:21" x14ac:dyDescent="0.2">
      <c r="A30" s="502"/>
      <c r="B30" s="503"/>
      <c r="C30" s="507"/>
      <c r="D30" s="507"/>
      <c r="E30" s="132">
        <v>22</v>
      </c>
      <c r="F30" s="215"/>
      <c r="G30" s="215"/>
      <c r="H30" s="54"/>
      <c r="I30" s="46"/>
      <c r="J30" s="43"/>
      <c r="K30" s="46"/>
      <c r="L30" s="43"/>
      <c r="M30" s="2"/>
      <c r="N30" s="47"/>
      <c r="O30" s="44"/>
      <c r="P30" s="2"/>
      <c r="Q30" s="47"/>
      <c r="R30" s="18"/>
      <c r="S30" s="133"/>
      <c r="T30" s="134">
        <f t="shared" si="3"/>
        <v>0</v>
      </c>
      <c r="U30" s="26">
        <f t="shared" si="1"/>
        <v>1</v>
      </c>
    </row>
    <row r="31" spans="1:21" x14ac:dyDescent="0.2">
      <c r="A31" s="502"/>
      <c r="B31" s="503"/>
      <c r="C31" s="507"/>
      <c r="D31" s="507"/>
      <c r="E31" s="132">
        <v>23</v>
      </c>
      <c r="F31" s="215"/>
      <c r="G31" s="215"/>
      <c r="H31" s="54"/>
      <c r="I31" s="46"/>
      <c r="J31" s="43"/>
      <c r="K31" s="46"/>
      <c r="L31" s="43"/>
      <c r="M31" s="2"/>
      <c r="N31" s="47"/>
      <c r="O31" s="44"/>
      <c r="P31" s="2"/>
      <c r="Q31" s="47"/>
      <c r="R31" s="18"/>
      <c r="S31" s="133"/>
      <c r="T31" s="134">
        <f t="shared" si="3"/>
        <v>0</v>
      </c>
      <c r="U31" s="26">
        <f t="shared" si="1"/>
        <v>1</v>
      </c>
    </row>
    <row r="32" spans="1:21" x14ac:dyDescent="0.2">
      <c r="A32" s="502"/>
      <c r="B32" s="503"/>
      <c r="C32" s="507"/>
      <c r="D32" s="507"/>
      <c r="E32" s="132">
        <v>24</v>
      </c>
      <c r="F32" s="215"/>
      <c r="G32" s="215"/>
      <c r="H32" s="54"/>
      <c r="I32" s="46"/>
      <c r="J32" s="43"/>
      <c r="K32" s="46"/>
      <c r="L32" s="43"/>
      <c r="M32" s="2"/>
      <c r="N32" s="47"/>
      <c r="O32" s="44"/>
      <c r="P32" s="2"/>
      <c r="Q32" s="47"/>
      <c r="R32" s="18"/>
      <c r="S32" s="133"/>
      <c r="T32" s="134">
        <f t="shared" si="3"/>
        <v>0</v>
      </c>
      <c r="U32" s="26">
        <f t="shared" si="1"/>
        <v>1</v>
      </c>
    </row>
    <row r="33" spans="1:21" x14ac:dyDescent="0.2">
      <c r="A33" s="502"/>
      <c r="B33" s="503"/>
      <c r="C33" s="507"/>
      <c r="D33" s="507"/>
      <c r="E33" s="132">
        <v>25</v>
      </c>
      <c r="F33" s="215"/>
      <c r="G33" s="215"/>
      <c r="H33" s="54"/>
      <c r="I33" s="46"/>
      <c r="J33" s="43"/>
      <c r="K33" s="46"/>
      <c r="L33" s="43"/>
      <c r="M33" s="2"/>
      <c r="N33" s="47"/>
      <c r="O33" s="44"/>
      <c r="P33" s="2"/>
      <c r="Q33" s="47"/>
      <c r="R33" s="18"/>
      <c r="S33" s="133"/>
      <c r="T33" s="134">
        <f t="shared" si="3"/>
        <v>0</v>
      </c>
      <c r="U33" s="26">
        <f t="shared" si="1"/>
        <v>1</v>
      </c>
    </row>
    <row r="34" spans="1:21" x14ac:dyDescent="0.2">
      <c r="A34" s="502"/>
      <c r="B34" s="503"/>
      <c r="C34" s="507"/>
      <c r="D34" s="507"/>
      <c r="E34" s="132">
        <v>26</v>
      </c>
      <c r="F34" s="215"/>
      <c r="G34" s="215"/>
      <c r="H34" s="54"/>
      <c r="I34" s="46"/>
      <c r="J34" s="43"/>
      <c r="K34" s="46"/>
      <c r="L34" s="43"/>
      <c r="M34" s="2"/>
      <c r="N34" s="47"/>
      <c r="O34" s="44"/>
      <c r="P34" s="2"/>
      <c r="Q34" s="47"/>
      <c r="R34" s="18"/>
      <c r="S34" s="133"/>
      <c r="T34" s="134">
        <f t="shared" si="3"/>
        <v>0</v>
      </c>
      <c r="U34" s="26">
        <f t="shared" si="1"/>
        <v>1</v>
      </c>
    </row>
    <row r="35" spans="1:21" x14ac:dyDescent="0.2">
      <c r="A35" s="502"/>
      <c r="B35" s="503"/>
      <c r="C35" s="507"/>
      <c r="D35" s="507"/>
      <c r="E35" s="132">
        <v>27</v>
      </c>
      <c r="F35" s="215"/>
      <c r="G35" s="215"/>
      <c r="H35" s="54"/>
      <c r="I35" s="46"/>
      <c r="J35" s="43"/>
      <c r="K35" s="46"/>
      <c r="L35" s="43"/>
      <c r="M35" s="2"/>
      <c r="N35" s="47"/>
      <c r="O35" s="44"/>
      <c r="P35" s="2"/>
      <c r="Q35" s="47"/>
      <c r="R35" s="18"/>
      <c r="S35" s="133"/>
      <c r="T35" s="134">
        <f t="shared" si="3"/>
        <v>0</v>
      </c>
      <c r="U35" s="26">
        <f t="shared" si="1"/>
        <v>1</v>
      </c>
    </row>
    <row r="36" spans="1:21" x14ac:dyDescent="0.2">
      <c r="A36" s="502"/>
      <c r="B36" s="503"/>
      <c r="C36" s="507"/>
      <c r="D36" s="507"/>
      <c r="E36" s="132">
        <v>28</v>
      </c>
      <c r="F36" s="215"/>
      <c r="G36" s="215"/>
      <c r="H36" s="54"/>
      <c r="I36" s="46"/>
      <c r="J36" s="43"/>
      <c r="K36" s="46"/>
      <c r="L36" s="43"/>
      <c r="M36" s="2"/>
      <c r="N36" s="47"/>
      <c r="O36" s="44"/>
      <c r="P36" s="2"/>
      <c r="Q36" s="47"/>
      <c r="R36" s="18"/>
      <c r="S36" s="133"/>
      <c r="T36" s="134">
        <f t="shared" si="3"/>
        <v>0</v>
      </c>
      <c r="U36" s="26">
        <f t="shared" si="1"/>
        <v>1</v>
      </c>
    </row>
    <row r="37" spans="1:21" x14ac:dyDescent="0.2">
      <c r="A37" s="502"/>
      <c r="B37" s="503"/>
      <c r="C37" s="507"/>
      <c r="D37" s="507"/>
      <c r="E37" s="132">
        <v>29</v>
      </c>
      <c r="F37" s="215"/>
      <c r="G37" s="215"/>
      <c r="H37" s="54"/>
      <c r="I37" s="46"/>
      <c r="J37" s="43"/>
      <c r="K37" s="46"/>
      <c r="L37" s="43"/>
      <c r="M37" s="2"/>
      <c r="N37" s="47"/>
      <c r="O37" s="44"/>
      <c r="P37" s="2"/>
      <c r="Q37" s="47"/>
      <c r="R37" s="18"/>
      <c r="S37" s="133"/>
      <c r="T37" s="134">
        <f t="shared" si="3"/>
        <v>0</v>
      </c>
      <c r="U37" s="26">
        <f t="shared" si="1"/>
        <v>1</v>
      </c>
    </row>
    <row r="38" spans="1:21" x14ac:dyDescent="0.2">
      <c r="A38" s="504"/>
      <c r="B38" s="505"/>
      <c r="C38" s="508"/>
      <c r="D38" s="508"/>
      <c r="E38" s="135">
        <v>30</v>
      </c>
      <c r="F38" s="215"/>
      <c r="G38" s="219"/>
      <c r="H38" s="59"/>
      <c r="I38" s="60"/>
      <c r="J38" s="78"/>
      <c r="K38" s="60"/>
      <c r="L38" s="78"/>
      <c r="M38" s="15"/>
      <c r="N38" s="51"/>
      <c r="O38" s="45"/>
      <c r="P38" s="15"/>
      <c r="Q38" s="51"/>
      <c r="R38" s="19"/>
      <c r="S38" s="136"/>
      <c r="T38" s="137">
        <f t="shared" si="3"/>
        <v>0</v>
      </c>
      <c r="U38" s="26">
        <f t="shared" si="1"/>
        <v>1</v>
      </c>
    </row>
    <row r="39" spans="1:21" x14ac:dyDescent="0.2">
      <c r="A39" s="500">
        <v>2</v>
      </c>
      <c r="B39" s="501"/>
      <c r="C39" s="506" t="str">
        <f>IF(VLOOKUP($A39,【地域】地域番号①!$BD:$BF,3,FALSE)=0,"",VLOOKUP($A39,【地域】地域番号①!$BD:$BF,3,FALSE))</f>
        <v/>
      </c>
      <c r="D39" s="506" t="str">
        <f>IF(VLOOKUP($A39,【地域】地域番号①!$BD:$BF,2,FALSE)=0,"",VLOOKUP($A39,【地域】地域番号①!$BD:$BF,2,FALSE))</f>
        <v/>
      </c>
      <c r="E39" s="129">
        <v>1</v>
      </c>
      <c r="F39" s="220"/>
      <c r="G39" s="220"/>
      <c r="H39" s="71"/>
      <c r="I39" s="72"/>
      <c r="J39" s="73"/>
      <c r="K39" s="72"/>
      <c r="L39" s="73"/>
      <c r="M39" s="74"/>
      <c r="N39" s="75"/>
      <c r="O39" s="76"/>
      <c r="P39" s="74"/>
      <c r="Q39" s="75"/>
      <c r="R39" s="77"/>
      <c r="S39" s="130"/>
      <c r="T39" s="131">
        <f t="shared" si="3"/>
        <v>0</v>
      </c>
      <c r="U39" s="26">
        <f>$A$39</f>
        <v>2</v>
      </c>
    </row>
    <row r="40" spans="1:21" x14ac:dyDescent="0.2">
      <c r="A40" s="502"/>
      <c r="B40" s="503"/>
      <c r="C40" s="507"/>
      <c r="D40" s="507"/>
      <c r="E40" s="132">
        <v>2</v>
      </c>
      <c r="F40" s="215"/>
      <c r="G40" s="215"/>
      <c r="H40" s="54"/>
      <c r="I40" s="46"/>
      <c r="J40" s="43"/>
      <c r="K40" s="46"/>
      <c r="L40" s="43"/>
      <c r="M40" s="2"/>
      <c r="N40" s="47"/>
      <c r="O40" s="44"/>
      <c r="P40" s="2"/>
      <c r="Q40" s="47"/>
      <c r="R40" s="18"/>
      <c r="S40" s="133"/>
      <c r="T40" s="134">
        <f t="shared" si="3"/>
        <v>0</v>
      </c>
      <c r="U40" s="26">
        <f t="shared" ref="U40:U68" si="4">$A$39</f>
        <v>2</v>
      </c>
    </row>
    <row r="41" spans="1:21" x14ac:dyDescent="0.2">
      <c r="A41" s="502"/>
      <c r="B41" s="503"/>
      <c r="C41" s="507"/>
      <c r="D41" s="507"/>
      <c r="E41" s="132">
        <v>3</v>
      </c>
      <c r="F41" s="215"/>
      <c r="G41" s="215"/>
      <c r="H41" s="54"/>
      <c r="I41" s="46"/>
      <c r="J41" s="43"/>
      <c r="K41" s="46"/>
      <c r="L41" s="43"/>
      <c r="M41" s="2"/>
      <c r="N41" s="47"/>
      <c r="O41" s="44"/>
      <c r="P41" s="2"/>
      <c r="Q41" s="47"/>
      <c r="R41" s="18"/>
      <c r="S41" s="133"/>
      <c r="T41" s="134">
        <f t="shared" si="3"/>
        <v>0</v>
      </c>
      <c r="U41" s="26">
        <f t="shared" si="4"/>
        <v>2</v>
      </c>
    </row>
    <row r="42" spans="1:21" x14ac:dyDescent="0.2">
      <c r="A42" s="502"/>
      <c r="B42" s="503"/>
      <c r="C42" s="507"/>
      <c r="D42" s="507"/>
      <c r="E42" s="132">
        <v>4</v>
      </c>
      <c r="F42" s="215"/>
      <c r="G42" s="215"/>
      <c r="H42" s="54"/>
      <c r="I42" s="46"/>
      <c r="J42" s="43"/>
      <c r="K42" s="46"/>
      <c r="L42" s="43"/>
      <c r="M42" s="2"/>
      <c r="N42" s="47"/>
      <c r="O42" s="44"/>
      <c r="P42" s="2"/>
      <c r="Q42" s="47"/>
      <c r="R42" s="18"/>
      <c r="S42" s="133"/>
      <c r="T42" s="134">
        <f t="shared" si="3"/>
        <v>0</v>
      </c>
      <c r="U42" s="26">
        <f t="shared" si="4"/>
        <v>2</v>
      </c>
    </row>
    <row r="43" spans="1:21" x14ac:dyDescent="0.2">
      <c r="A43" s="502"/>
      <c r="B43" s="503"/>
      <c r="C43" s="507"/>
      <c r="D43" s="507"/>
      <c r="E43" s="132">
        <v>5</v>
      </c>
      <c r="F43" s="215"/>
      <c r="G43" s="215"/>
      <c r="H43" s="54"/>
      <c r="I43" s="46"/>
      <c r="J43" s="43"/>
      <c r="K43" s="46"/>
      <c r="L43" s="43"/>
      <c r="M43" s="2"/>
      <c r="N43" s="47"/>
      <c r="O43" s="44"/>
      <c r="P43" s="2"/>
      <c r="Q43" s="47"/>
      <c r="R43" s="18"/>
      <c r="S43" s="133"/>
      <c r="T43" s="134">
        <f t="shared" si="3"/>
        <v>0</v>
      </c>
      <c r="U43" s="26">
        <f t="shared" si="4"/>
        <v>2</v>
      </c>
    </row>
    <row r="44" spans="1:21" x14ac:dyDescent="0.2">
      <c r="A44" s="502"/>
      <c r="B44" s="503"/>
      <c r="C44" s="507"/>
      <c r="D44" s="507"/>
      <c r="E44" s="132">
        <v>6</v>
      </c>
      <c r="F44" s="215"/>
      <c r="G44" s="215"/>
      <c r="H44" s="54"/>
      <c r="I44" s="46"/>
      <c r="J44" s="43"/>
      <c r="K44" s="46"/>
      <c r="L44" s="43"/>
      <c r="M44" s="2"/>
      <c r="N44" s="47"/>
      <c r="O44" s="44"/>
      <c r="P44" s="2"/>
      <c r="Q44" s="47"/>
      <c r="R44" s="18"/>
      <c r="S44" s="133"/>
      <c r="T44" s="134">
        <f t="shared" si="3"/>
        <v>0</v>
      </c>
      <c r="U44" s="26">
        <f t="shared" si="4"/>
        <v>2</v>
      </c>
    </row>
    <row r="45" spans="1:21" x14ac:dyDescent="0.2">
      <c r="A45" s="502"/>
      <c r="B45" s="503"/>
      <c r="C45" s="507"/>
      <c r="D45" s="507"/>
      <c r="E45" s="132">
        <v>7</v>
      </c>
      <c r="F45" s="215"/>
      <c r="G45" s="215"/>
      <c r="H45" s="54"/>
      <c r="I45" s="46"/>
      <c r="J45" s="43"/>
      <c r="K45" s="46"/>
      <c r="L45" s="43"/>
      <c r="M45" s="2"/>
      <c r="N45" s="47"/>
      <c r="O45" s="44"/>
      <c r="P45" s="2"/>
      <c r="Q45" s="47"/>
      <c r="R45" s="18"/>
      <c r="S45" s="133"/>
      <c r="T45" s="134">
        <f t="shared" si="3"/>
        <v>0</v>
      </c>
      <c r="U45" s="26">
        <f t="shared" si="4"/>
        <v>2</v>
      </c>
    </row>
    <row r="46" spans="1:21" x14ac:dyDescent="0.2">
      <c r="A46" s="502"/>
      <c r="B46" s="503"/>
      <c r="C46" s="507"/>
      <c r="D46" s="507"/>
      <c r="E46" s="132">
        <v>8</v>
      </c>
      <c r="F46" s="215"/>
      <c r="G46" s="215"/>
      <c r="H46" s="54"/>
      <c r="I46" s="46"/>
      <c r="J46" s="43"/>
      <c r="K46" s="46"/>
      <c r="L46" s="43"/>
      <c r="M46" s="2"/>
      <c r="N46" s="47"/>
      <c r="O46" s="44"/>
      <c r="P46" s="2"/>
      <c r="Q46" s="47"/>
      <c r="R46" s="18"/>
      <c r="S46" s="133"/>
      <c r="T46" s="134">
        <f t="shared" si="3"/>
        <v>0</v>
      </c>
      <c r="U46" s="26">
        <f t="shared" si="4"/>
        <v>2</v>
      </c>
    </row>
    <row r="47" spans="1:21" x14ac:dyDescent="0.2">
      <c r="A47" s="502"/>
      <c r="B47" s="503"/>
      <c r="C47" s="507"/>
      <c r="D47" s="507"/>
      <c r="E47" s="132">
        <v>9</v>
      </c>
      <c r="F47" s="215"/>
      <c r="G47" s="215"/>
      <c r="H47" s="54"/>
      <c r="I47" s="46"/>
      <c r="J47" s="43"/>
      <c r="K47" s="46"/>
      <c r="L47" s="43"/>
      <c r="M47" s="2"/>
      <c r="N47" s="47"/>
      <c r="O47" s="44"/>
      <c r="P47" s="2"/>
      <c r="Q47" s="47"/>
      <c r="R47" s="18"/>
      <c r="S47" s="133"/>
      <c r="T47" s="134">
        <f t="shared" si="3"/>
        <v>0</v>
      </c>
      <c r="U47" s="26">
        <f t="shared" si="4"/>
        <v>2</v>
      </c>
    </row>
    <row r="48" spans="1:21" x14ac:dyDescent="0.2">
      <c r="A48" s="502"/>
      <c r="B48" s="503"/>
      <c r="C48" s="507"/>
      <c r="D48" s="507"/>
      <c r="E48" s="132">
        <v>10</v>
      </c>
      <c r="F48" s="215"/>
      <c r="G48" s="215"/>
      <c r="H48" s="54"/>
      <c r="I48" s="46"/>
      <c r="J48" s="43"/>
      <c r="K48" s="46"/>
      <c r="L48" s="43"/>
      <c r="M48" s="2"/>
      <c r="N48" s="47"/>
      <c r="O48" s="44"/>
      <c r="P48" s="2"/>
      <c r="Q48" s="47"/>
      <c r="R48" s="18"/>
      <c r="S48" s="133"/>
      <c r="T48" s="134">
        <f t="shared" si="3"/>
        <v>0</v>
      </c>
      <c r="U48" s="26">
        <f t="shared" si="4"/>
        <v>2</v>
      </c>
    </row>
    <row r="49" spans="1:21" x14ac:dyDescent="0.2">
      <c r="A49" s="502"/>
      <c r="B49" s="503"/>
      <c r="C49" s="507"/>
      <c r="D49" s="507"/>
      <c r="E49" s="132">
        <v>11</v>
      </c>
      <c r="F49" s="215"/>
      <c r="G49" s="215"/>
      <c r="H49" s="54"/>
      <c r="I49" s="46"/>
      <c r="J49" s="43"/>
      <c r="K49" s="46"/>
      <c r="L49" s="43"/>
      <c r="M49" s="2"/>
      <c r="N49" s="47"/>
      <c r="O49" s="44"/>
      <c r="P49" s="2"/>
      <c r="Q49" s="47"/>
      <c r="R49" s="18"/>
      <c r="S49" s="133"/>
      <c r="T49" s="134">
        <f t="shared" si="3"/>
        <v>0</v>
      </c>
      <c r="U49" s="26">
        <f t="shared" si="4"/>
        <v>2</v>
      </c>
    </row>
    <row r="50" spans="1:21" x14ac:dyDescent="0.2">
      <c r="A50" s="502"/>
      <c r="B50" s="503"/>
      <c r="C50" s="507"/>
      <c r="D50" s="507"/>
      <c r="E50" s="132">
        <v>12</v>
      </c>
      <c r="F50" s="215"/>
      <c r="G50" s="215"/>
      <c r="H50" s="54"/>
      <c r="I50" s="46"/>
      <c r="J50" s="43"/>
      <c r="K50" s="46"/>
      <c r="L50" s="43"/>
      <c r="M50" s="2"/>
      <c r="N50" s="47"/>
      <c r="O50" s="44"/>
      <c r="P50" s="2"/>
      <c r="Q50" s="47"/>
      <c r="R50" s="18"/>
      <c r="S50" s="133"/>
      <c r="T50" s="134">
        <f t="shared" si="3"/>
        <v>0</v>
      </c>
      <c r="U50" s="26">
        <f t="shared" si="4"/>
        <v>2</v>
      </c>
    </row>
    <row r="51" spans="1:21" x14ac:dyDescent="0.2">
      <c r="A51" s="502"/>
      <c r="B51" s="503"/>
      <c r="C51" s="507"/>
      <c r="D51" s="507"/>
      <c r="E51" s="132">
        <v>13</v>
      </c>
      <c r="F51" s="215"/>
      <c r="G51" s="215"/>
      <c r="H51" s="54"/>
      <c r="I51" s="46"/>
      <c r="J51" s="43"/>
      <c r="K51" s="46"/>
      <c r="L51" s="43"/>
      <c r="M51" s="2"/>
      <c r="N51" s="47"/>
      <c r="O51" s="44"/>
      <c r="P51" s="2"/>
      <c r="Q51" s="47"/>
      <c r="R51" s="18"/>
      <c r="S51" s="133"/>
      <c r="T51" s="134">
        <f t="shared" si="3"/>
        <v>0</v>
      </c>
      <c r="U51" s="26">
        <f t="shared" si="4"/>
        <v>2</v>
      </c>
    </row>
    <row r="52" spans="1:21" x14ac:dyDescent="0.2">
      <c r="A52" s="502"/>
      <c r="B52" s="503"/>
      <c r="C52" s="507"/>
      <c r="D52" s="507"/>
      <c r="E52" s="132">
        <v>14</v>
      </c>
      <c r="F52" s="215"/>
      <c r="G52" s="215"/>
      <c r="H52" s="54"/>
      <c r="I52" s="46"/>
      <c r="J52" s="43"/>
      <c r="K52" s="46"/>
      <c r="L52" s="43"/>
      <c r="M52" s="2"/>
      <c r="N52" s="47"/>
      <c r="O52" s="44"/>
      <c r="P52" s="2"/>
      <c r="Q52" s="47"/>
      <c r="R52" s="18"/>
      <c r="S52" s="133"/>
      <c r="T52" s="134">
        <f t="shared" si="3"/>
        <v>0</v>
      </c>
      <c r="U52" s="26">
        <f t="shared" si="4"/>
        <v>2</v>
      </c>
    </row>
    <row r="53" spans="1:21" x14ac:dyDescent="0.2">
      <c r="A53" s="502"/>
      <c r="B53" s="503"/>
      <c r="C53" s="507"/>
      <c r="D53" s="507"/>
      <c r="E53" s="132">
        <v>15</v>
      </c>
      <c r="F53" s="215"/>
      <c r="G53" s="215"/>
      <c r="H53" s="54"/>
      <c r="I53" s="46"/>
      <c r="J53" s="43"/>
      <c r="K53" s="46"/>
      <c r="L53" s="43"/>
      <c r="M53" s="2"/>
      <c r="N53" s="47"/>
      <c r="O53" s="44"/>
      <c r="P53" s="2"/>
      <c r="Q53" s="47"/>
      <c r="R53" s="18"/>
      <c r="S53" s="133"/>
      <c r="T53" s="134">
        <f t="shared" si="3"/>
        <v>0</v>
      </c>
      <c r="U53" s="26">
        <f t="shared" si="4"/>
        <v>2</v>
      </c>
    </row>
    <row r="54" spans="1:21" x14ac:dyDescent="0.2">
      <c r="A54" s="502"/>
      <c r="B54" s="503"/>
      <c r="C54" s="507"/>
      <c r="D54" s="507"/>
      <c r="E54" s="132">
        <v>16</v>
      </c>
      <c r="F54" s="215"/>
      <c r="G54" s="215"/>
      <c r="H54" s="54"/>
      <c r="I54" s="46"/>
      <c r="J54" s="43"/>
      <c r="K54" s="46"/>
      <c r="L54" s="43"/>
      <c r="M54" s="2"/>
      <c r="N54" s="47"/>
      <c r="O54" s="44"/>
      <c r="P54" s="2"/>
      <c r="Q54" s="47"/>
      <c r="R54" s="18"/>
      <c r="S54" s="133"/>
      <c r="T54" s="134">
        <f t="shared" si="3"/>
        <v>0</v>
      </c>
      <c r="U54" s="26">
        <f t="shared" si="4"/>
        <v>2</v>
      </c>
    </row>
    <row r="55" spans="1:21" x14ac:dyDescent="0.2">
      <c r="A55" s="502"/>
      <c r="B55" s="503"/>
      <c r="C55" s="507"/>
      <c r="D55" s="507"/>
      <c r="E55" s="132">
        <v>17</v>
      </c>
      <c r="F55" s="215"/>
      <c r="G55" s="215"/>
      <c r="H55" s="54"/>
      <c r="I55" s="46"/>
      <c r="J55" s="43"/>
      <c r="K55" s="46"/>
      <c r="L55" s="43"/>
      <c r="M55" s="2"/>
      <c r="N55" s="47"/>
      <c r="O55" s="44"/>
      <c r="P55" s="2"/>
      <c r="Q55" s="47"/>
      <c r="R55" s="18"/>
      <c r="S55" s="133"/>
      <c r="T55" s="134">
        <f t="shared" si="3"/>
        <v>0</v>
      </c>
      <c r="U55" s="26">
        <f t="shared" si="4"/>
        <v>2</v>
      </c>
    </row>
    <row r="56" spans="1:21" x14ac:dyDescent="0.2">
      <c r="A56" s="502"/>
      <c r="B56" s="503"/>
      <c r="C56" s="507"/>
      <c r="D56" s="507"/>
      <c r="E56" s="132">
        <v>18</v>
      </c>
      <c r="F56" s="215"/>
      <c r="G56" s="215"/>
      <c r="H56" s="54"/>
      <c r="I56" s="46"/>
      <c r="J56" s="43"/>
      <c r="K56" s="46"/>
      <c r="L56" s="43"/>
      <c r="M56" s="2"/>
      <c r="N56" s="47"/>
      <c r="O56" s="44"/>
      <c r="P56" s="2"/>
      <c r="Q56" s="47"/>
      <c r="R56" s="18"/>
      <c r="S56" s="133"/>
      <c r="T56" s="134">
        <f t="shared" si="3"/>
        <v>0</v>
      </c>
      <c r="U56" s="26">
        <f t="shared" si="4"/>
        <v>2</v>
      </c>
    </row>
    <row r="57" spans="1:21" x14ac:dyDescent="0.2">
      <c r="A57" s="502"/>
      <c r="B57" s="503"/>
      <c r="C57" s="507"/>
      <c r="D57" s="507"/>
      <c r="E57" s="132">
        <v>19</v>
      </c>
      <c r="F57" s="215"/>
      <c r="G57" s="215"/>
      <c r="H57" s="54"/>
      <c r="I57" s="46"/>
      <c r="J57" s="43"/>
      <c r="K57" s="46"/>
      <c r="L57" s="43"/>
      <c r="M57" s="2"/>
      <c r="N57" s="47"/>
      <c r="O57" s="44"/>
      <c r="P57" s="2"/>
      <c r="Q57" s="47"/>
      <c r="R57" s="18"/>
      <c r="S57" s="133"/>
      <c r="T57" s="134">
        <f t="shared" si="3"/>
        <v>0</v>
      </c>
      <c r="U57" s="26">
        <f t="shared" si="4"/>
        <v>2</v>
      </c>
    </row>
    <row r="58" spans="1:21" x14ac:dyDescent="0.2">
      <c r="A58" s="502"/>
      <c r="B58" s="503"/>
      <c r="C58" s="507"/>
      <c r="D58" s="507"/>
      <c r="E58" s="132">
        <v>20</v>
      </c>
      <c r="F58" s="215"/>
      <c r="G58" s="215"/>
      <c r="H58" s="54"/>
      <c r="I58" s="46"/>
      <c r="J58" s="43"/>
      <c r="K58" s="46"/>
      <c r="L58" s="43"/>
      <c r="M58" s="2"/>
      <c r="N58" s="47"/>
      <c r="O58" s="44"/>
      <c r="P58" s="2"/>
      <c r="Q58" s="47"/>
      <c r="R58" s="18"/>
      <c r="S58" s="133"/>
      <c r="T58" s="134">
        <f t="shared" si="3"/>
        <v>0</v>
      </c>
      <c r="U58" s="26">
        <f t="shared" si="4"/>
        <v>2</v>
      </c>
    </row>
    <row r="59" spans="1:21" x14ac:dyDescent="0.2">
      <c r="A59" s="502"/>
      <c r="B59" s="503"/>
      <c r="C59" s="507"/>
      <c r="D59" s="507"/>
      <c r="E59" s="132">
        <v>21</v>
      </c>
      <c r="F59" s="215"/>
      <c r="G59" s="215"/>
      <c r="H59" s="54"/>
      <c r="I59" s="46"/>
      <c r="J59" s="43"/>
      <c r="K59" s="46"/>
      <c r="L59" s="43"/>
      <c r="M59" s="2"/>
      <c r="N59" s="47"/>
      <c r="O59" s="44"/>
      <c r="P59" s="2"/>
      <c r="Q59" s="47"/>
      <c r="R59" s="18"/>
      <c r="S59" s="133"/>
      <c r="T59" s="134">
        <f t="shared" ref="T59:T122" si="5">IF(J59="",0,INT(SUM(PRODUCT(J59,L59,O59),R59)))</f>
        <v>0</v>
      </c>
      <c r="U59" s="26">
        <f t="shared" si="4"/>
        <v>2</v>
      </c>
    </row>
    <row r="60" spans="1:21" x14ac:dyDescent="0.2">
      <c r="A60" s="502"/>
      <c r="B60" s="503"/>
      <c r="C60" s="507"/>
      <c r="D60" s="507"/>
      <c r="E60" s="132">
        <v>22</v>
      </c>
      <c r="F60" s="215"/>
      <c r="G60" s="215"/>
      <c r="H60" s="54"/>
      <c r="I60" s="46"/>
      <c r="J60" s="43"/>
      <c r="K60" s="46"/>
      <c r="L60" s="43"/>
      <c r="M60" s="2"/>
      <c r="N60" s="47"/>
      <c r="O60" s="44"/>
      <c r="P60" s="2"/>
      <c r="Q60" s="47"/>
      <c r="R60" s="18"/>
      <c r="S60" s="133"/>
      <c r="T60" s="134">
        <f t="shared" si="5"/>
        <v>0</v>
      </c>
      <c r="U60" s="26">
        <f t="shared" si="4"/>
        <v>2</v>
      </c>
    </row>
    <row r="61" spans="1:21" x14ac:dyDescent="0.2">
      <c r="A61" s="502"/>
      <c r="B61" s="503"/>
      <c r="C61" s="507"/>
      <c r="D61" s="507"/>
      <c r="E61" s="132">
        <v>23</v>
      </c>
      <c r="F61" s="215"/>
      <c r="G61" s="215"/>
      <c r="H61" s="54"/>
      <c r="I61" s="46"/>
      <c r="J61" s="43"/>
      <c r="K61" s="46"/>
      <c r="L61" s="43"/>
      <c r="M61" s="2"/>
      <c r="N61" s="47"/>
      <c r="O61" s="44"/>
      <c r="P61" s="2"/>
      <c r="Q61" s="47"/>
      <c r="R61" s="18"/>
      <c r="S61" s="133"/>
      <c r="T61" s="134">
        <f t="shared" si="5"/>
        <v>0</v>
      </c>
      <c r="U61" s="26">
        <f t="shared" si="4"/>
        <v>2</v>
      </c>
    </row>
    <row r="62" spans="1:21" x14ac:dyDescent="0.2">
      <c r="A62" s="502"/>
      <c r="B62" s="503"/>
      <c r="C62" s="507"/>
      <c r="D62" s="507"/>
      <c r="E62" s="132">
        <v>24</v>
      </c>
      <c r="F62" s="215"/>
      <c r="G62" s="215"/>
      <c r="H62" s="54"/>
      <c r="I62" s="46"/>
      <c r="J62" s="43"/>
      <c r="K62" s="46"/>
      <c r="L62" s="43"/>
      <c r="M62" s="2"/>
      <c r="N62" s="47"/>
      <c r="O62" s="44"/>
      <c r="P62" s="2"/>
      <c r="Q62" s="47"/>
      <c r="R62" s="18"/>
      <c r="S62" s="133"/>
      <c r="T62" s="134">
        <f t="shared" si="5"/>
        <v>0</v>
      </c>
      <c r="U62" s="26">
        <f t="shared" si="4"/>
        <v>2</v>
      </c>
    </row>
    <row r="63" spans="1:21" x14ac:dyDescent="0.2">
      <c r="A63" s="502"/>
      <c r="B63" s="503"/>
      <c r="C63" s="507"/>
      <c r="D63" s="507"/>
      <c r="E63" s="132">
        <v>25</v>
      </c>
      <c r="F63" s="215"/>
      <c r="G63" s="215"/>
      <c r="H63" s="54"/>
      <c r="I63" s="46"/>
      <c r="J63" s="43"/>
      <c r="K63" s="46"/>
      <c r="L63" s="43"/>
      <c r="M63" s="2"/>
      <c r="N63" s="47"/>
      <c r="O63" s="44"/>
      <c r="P63" s="2"/>
      <c r="Q63" s="47"/>
      <c r="R63" s="18"/>
      <c r="S63" s="133"/>
      <c r="T63" s="134">
        <f t="shared" si="5"/>
        <v>0</v>
      </c>
      <c r="U63" s="26">
        <f t="shared" si="4"/>
        <v>2</v>
      </c>
    </row>
    <row r="64" spans="1:21" x14ac:dyDescent="0.2">
      <c r="A64" s="502"/>
      <c r="B64" s="503"/>
      <c r="C64" s="507"/>
      <c r="D64" s="507"/>
      <c r="E64" s="132">
        <v>26</v>
      </c>
      <c r="F64" s="215"/>
      <c r="G64" s="215"/>
      <c r="H64" s="54"/>
      <c r="I64" s="46"/>
      <c r="J64" s="43"/>
      <c r="K64" s="46"/>
      <c r="L64" s="43"/>
      <c r="M64" s="2"/>
      <c r="N64" s="47"/>
      <c r="O64" s="44"/>
      <c r="P64" s="2"/>
      <c r="Q64" s="47"/>
      <c r="R64" s="18"/>
      <c r="S64" s="133"/>
      <c r="T64" s="134">
        <f t="shared" si="5"/>
        <v>0</v>
      </c>
      <c r="U64" s="26">
        <f t="shared" si="4"/>
        <v>2</v>
      </c>
    </row>
    <row r="65" spans="1:21" x14ac:dyDescent="0.2">
      <c r="A65" s="502"/>
      <c r="B65" s="503"/>
      <c r="C65" s="507"/>
      <c r="D65" s="507"/>
      <c r="E65" s="132">
        <v>27</v>
      </c>
      <c r="F65" s="215"/>
      <c r="G65" s="215"/>
      <c r="H65" s="54"/>
      <c r="I65" s="46"/>
      <c r="J65" s="43"/>
      <c r="K65" s="46"/>
      <c r="L65" s="43"/>
      <c r="M65" s="2"/>
      <c r="N65" s="47"/>
      <c r="O65" s="44"/>
      <c r="P65" s="2"/>
      <c r="Q65" s="47"/>
      <c r="R65" s="18"/>
      <c r="S65" s="133"/>
      <c r="T65" s="134">
        <f t="shared" si="5"/>
        <v>0</v>
      </c>
      <c r="U65" s="26">
        <f t="shared" si="4"/>
        <v>2</v>
      </c>
    </row>
    <row r="66" spans="1:21" x14ac:dyDescent="0.2">
      <c r="A66" s="502"/>
      <c r="B66" s="503"/>
      <c r="C66" s="507"/>
      <c r="D66" s="507"/>
      <c r="E66" s="132">
        <v>28</v>
      </c>
      <c r="F66" s="215"/>
      <c r="G66" s="215"/>
      <c r="H66" s="54"/>
      <c r="I66" s="46"/>
      <c r="J66" s="43"/>
      <c r="K66" s="46"/>
      <c r="L66" s="43"/>
      <c r="M66" s="2"/>
      <c r="N66" s="47"/>
      <c r="O66" s="44"/>
      <c r="P66" s="2"/>
      <c r="Q66" s="47"/>
      <c r="R66" s="18"/>
      <c r="S66" s="133"/>
      <c r="T66" s="134">
        <f t="shared" si="5"/>
        <v>0</v>
      </c>
      <c r="U66" s="26">
        <f t="shared" si="4"/>
        <v>2</v>
      </c>
    </row>
    <row r="67" spans="1:21" x14ac:dyDescent="0.2">
      <c r="A67" s="502"/>
      <c r="B67" s="503"/>
      <c r="C67" s="507"/>
      <c r="D67" s="507"/>
      <c r="E67" s="132">
        <v>29</v>
      </c>
      <c r="F67" s="215"/>
      <c r="G67" s="215"/>
      <c r="H67" s="54"/>
      <c r="I67" s="46"/>
      <c r="J67" s="43"/>
      <c r="K67" s="46"/>
      <c r="L67" s="43"/>
      <c r="M67" s="2"/>
      <c r="N67" s="47"/>
      <c r="O67" s="44"/>
      <c r="P67" s="2"/>
      <c r="Q67" s="47"/>
      <c r="R67" s="18"/>
      <c r="S67" s="133"/>
      <c r="T67" s="134">
        <f t="shared" si="5"/>
        <v>0</v>
      </c>
      <c r="U67" s="26">
        <f t="shared" si="4"/>
        <v>2</v>
      </c>
    </row>
    <row r="68" spans="1:21" x14ac:dyDescent="0.2">
      <c r="A68" s="504"/>
      <c r="B68" s="505"/>
      <c r="C68" s="508"/>
      <c r="D68" s="508"/>
      <c r="E68" s="135">
        <v>30</v>
      </c>
      <c r="F68" s="215"/>
      <c r="G68" s="219"/>
      <c r="H68" s="59"/>
      <c r="I68" s="60"/>
      <c r="J68" s="78"/>
      <c r="K68" s="60"/>
      <c r="L68" s="78"/>
      <c r="M68" s="15"/>
      <c r="N68" s="51"/>
      <c r="O68" s="45"/>
      <c r="P68" s="15"/>
      <c r="Q68" s="51"/>
      <c r="R68" s="19"/>
      <c r="S68" s="136"/>
      <c r="T68" s="137">
        <f t="shared" si="5"/>
        <v>0</v>
      </c>
      <c r="U68" s="26">
        <f t="shared" si="4"/>
        <v>2</v>
      </c>
    </row>
    <row r="69" spans="1:21" x14ac:dyDescent="0.2">
      <c r="A69" s="500">
        <v>3</v>
      </c>
      <c r="B69" s="501"/>
      <c r="C69" s="506" t="str">
        <f>IF(VLOOKUP($A69,【地域】地域番号①!$BD:$BF,3,FALSE)=0,"",VLOOKUP($A69,【地域】地域番号①!$BD:$BF,3,FALSE))</f>
        <v/>
      </c>
      <c r="D69" s="506" t="str">
        <f>IF(VLOOKUP($A69,【地域】地域番号①!$BD:$BF,2,FALSE)=0,"",VLOOKUP($A69,【地域】地域番号①!$BD:$BF,2,FALSE))</f>
        <v/>
      </c>
      <c r="E69" s="129">
        <v>1</v>
      </c>
      <c r="F69" s="220"/>
      <c r="G69" s="220"/>
      <c r="H69" s="71"/>
      <c r="I69" s="72"/>
      <c r="J69" s="73"/>
      <c r="K69" s="72"/>
      <c r="L69" s="73"/>
      <c r="M69" s="74"/>
      <c r="N69" s="75"/>
      <c r="O69" s="76"/>
      <c r="P69" s="74"/>
      <c r="Q69" s="75"/>
      <c r="R69" s="77"/>
      <c r="S69" s="130"/>
      <c r="T69" s="131">
        <f t="shared" si="5"/>
        <v>0</v>
      </c>
      <c r="U69" s="26">
        <f t="shared" ref="U69:U98" si="6">$A$69</f>
        <v>3</v>
      </c>
    </row>
    <row r="70" spans="1:21" x14ac:dyDescent="0.2">
      <c r="A70" s="502"/>
      <c r="B70" s="503"/>
      <c r="C70" s="507"/>
      <c r="D70" s="507"/>
      <c r="E70" s="132">
        <v>2</v>
      </c>
      <c r="F70" s="215"/>
      <c r="G70" s="215"/>
      <c r="H70" s="54"/>
      <c r="I70" s="46"/>
      <c r="J70" s="43"/>
      <c r="K70" s="46"/>
      <c r="L70" s="43"/>
      <c r="M70" s="2"/>
      <c r="N70" s="47"/>
      <c r="O70" s="44"/>
      <c r="P70" s="2"/>
      <c r="Q70" s="47"/>
      <c r="R70" s="18"/>
      <c r="S70" s="133"/>
      <c r="T70" s="134">
        <f t="shared" si="5"/>
        <v>0</v>
      </c>
      <c r="U70" s="26">
        <f t="shared" si="6"/>
        <v>3</v>
      </c>
    </row>
    <row r="71" spans="1:21" x14ac:dyDescent="0.2">
      <c r="A71" s="502"/>
      <c r="B71" s="503"/>
      <c r="C71" s="507"/>
      <c r="D71" s="507"/>
      <c r="E71" s="132">
        <v>3</v>
      </c>
      <c r="F71" s="215"/>
      <c r="G71" s="215"/>
      <c r="H71" s="54"/>
      <c r="I71" s="46"/>
      <c r="J71" s="43"/>
      <c r="K71" s="46"/>
      <c r="L71" s="43"/>
      <c r="M71" s="2"/>
      <c r="N71" s="47"/>
      <c r="O71" s="44"/>
      <c r="P71" s="2"/>
      <c r="Q71" s="47"/>
      <c r="R71" s="18"/>
      <c r="S71" s="133"/>
      <c r="T71" s="134">
        <f t="shared" si="5"/>
        <v>0</v>
      </c>
      <c r="U71" s="26">
        <f t="shared" si="6"/>
        <v>3</v>
      </c>
    </row>
    <row r="72" spans="1:21" x14ac:dyDescent="0.2">
      <c r="A72" s="502"/>
      <c r="B72" s="503"/>
      <c r="C72" s="507"/>
      <c r="D72" s="507"/>
      <c r="E72" s="132">
        <v>4</v>
      </c>
      <c r="F72" s="215"/>
      <c r="G72" s="215"/>
      <c r="H72" s="54"/>
      <c r="I72" s="46"/>
      <c r="J72" s="43"/>
      <c r="K72" s="46"/>
      <c r="L72" s="43"/>
      <c r="M72" s="2"/>
      <c r="N72" s="47"/>
      <c r="O72" s="44"/>
      <c r="P72" s="2"/>
      <c r="Q72" s="47"/>
      <c r="R72" s="18"/>
      <c r="S72" s="133"/>
      <c r="T72" s="134">
        <f t="shared" si="5"/>
        <v>0</v>
      </c>
      <c r="U72" s="26">
        <f t="shared" si="6"/>
        <v>3</v>
      </c>
    </row>
    <row r="73" spans="1:21" x14ac:dyDescent="0.2">
      <c r="A73" s="502"/>
      <c r="B73" s="503"/>
      <c r="C73" s="507"/>
      <c r="D73" s="507"/>
      <c r="E73" s="132">
        <v>5</v>
      </c>
      <c r="F73" s="215"/>
      <c r="G73" s="215"/>
      <c r="H73" s="54"/>
      <c r="I73" s="46"/>
      <c r="J73" s="43"/>
      <c r="K73" s="46"/>
      <c r="L73" s="43"/>
      <c r="M73" s="2"/>
      <c r="N73" s="47"/>
      <c r="O73" s="44"/>
      <c r="P73" s="2"/>
      <c r="Q73" s="47"/>
      <c r="R73" s="18"/>
      <c r="S73" s="133"/>
      <c r="T73" s="134">
        <f t="shared" si="5"/>
        <v>0</v>
      </c>
      <c r="U73" s="26">
        <f t="shared" si="6"/>
        <v>3</v>
      </c>
    </row>
    <row r="74" spans="1:21" x14ac:dyDescent="0.2">
      <c r="A74" s="502"/>
      <c r="B74" s="503"/>
      <c r="C74" s="507"/>
      <c r="D74" s="507"/>
      <c r="E74" s="132">
        <v>6</v>
      </c>
      <c r="F74" s="215"/>
      <c r="G74" s="215"/>
      <c r="H74" s="54"/>
      <c r="I74" s="46"/>
      <c r="J74" s="43"/>
      <c r="K74" s="46"/>
      <c r="L74" s="43"/>
      <c r="M74" s="2"/>
      <c r="N74" s="47"/>
      <c r="O74" s="44"/>
      <c r="P74" s="2"/>
      <c r="Q74" s="47"/>
      <c r="R74" s="18"/>
      <c r="S74" s="133"/>
      <c r="T74" s="134">
        <f t="shared" si="5"/>
        <v>0</v>
      </c>
      <c r="U74" s="26">
        <f t="shared" si="6"/>
        <v>3</v>
      </c>
    </row>
    <row r="75" spans="1:21" x14ac:dyDescent="0.2">
      <c r="A75" s="502"/>
      <c r="B75" s="503"/>
      <c r="C75" s="507"/>
      <c r="D75" s="507"/>
      <c r="E75" s="132">
        <v>7</v>
      </c>
      <c r="F75" s="215"/>
      <c r="G75" s="215"/>
      <c r="H75" s="54"/>
      <c r="I75" s="46"/>
      <c r="J75" s="43"/>
      <c r="K75" s="46"/>
      <c r="L75" s="43"/>
      <c r="M75" s="2"/>
      <c r="N75" s="47"/>
      <c r="O75" s="44"/>
      <c r="P75" s="2"/>
      <c r="Q75" s="47"/>
      <c r="R75" s="18"/>
      <c r="S75" s="133"/>
      <c r="T75" s="134">
        <f t="shared" si="5"/>
        <v>0</v>
      </c>
      <c r="U75" s="26">
        <f t="shared" si="6"/>
        <v>3</v>
      </c>
    </row>
    <row r="76" spans="1:21" x14ac:dyDescent="0.2">
      <c r="A76" s="502"/>
      <c r="B76" s="503"/>
      <c r="C76" s="507"/>
      <c r="D76" s="507"/>
      <c r="E76" s="132">
        <v>8</v>
      </c>
      <c r="F76" s="215"/>
      <c r="G76" s="215"/>
      <c r="H76" s="54"/>
      <c r="I76" s="46"/>
      <c r="J76" s="43"/>
      <c r="K76" s="46"/>
      <c r="L76" s="43"/>
      <c r="M76" s="2"/>
      <c r="N76" s="47"/>
      <c r="O76" s="44"/>
      <c r="P76" s="2"/>
      <c r="Q76" s="47"/>
      <c r="R76" s="18"/>
      <c r="S76" s="133"/>
      <c r="T76" s="134">
        <f t="shared" si="5"/>
        <v>0</v>
      </c>
      <c r="U76" s="26">
        <f t="shared" si="6"/>
        <v>3</v>
      </c>
    </row>
    <row r="77" spans="1:21" x14ac:dyDescent="0.2">
      <c r="A77" s="502"/>
      <c r="B77" s="503"/>
      <c r="C77" s="507"/>
      <c r="D77" s="507"/>
      <c r="E77" s="132">
        <v>9</v>
      </c>
      <c r="F77" s="215"/>
      <c r="G77" s="215"/>
      <c r="H77" s="54"/>
      <c r="I77" s="46"/>
      <c r="J77" s="43"/>
      <c r="K77" s="46"/>
      <c r="L77" s="43"/>
      <c r="M77" s="2"/>
      <c r="N77" s="47"/>
      <c r="O77" s="44"/>
      <c r="P77" s="2"/>
      <c r="Q77" s="47"/>
      <c r="R77" s="18"/>
      <c r="S77" s="133"/>
      <c r="T77" s="134">
        <f t="shared" si="5"/>
        <v>0</v>
      </c>
      <c r="U77" s="26">
        <f t="shared" si="6"/>
        <v>3</v>
      </c>
    </row>
    <row r="78" spans="1:21" x14ac:dyDescent="0.2">
      <c r="A78" s="502"/>
      <c r="B78" s="503"/>
      <c r="C78" s="507"/>
      <c r="D78" s="507"/>
      <c r="E78" s="132">
        <v>10</v>
      </c>
      <c r="F78" s="215"/>
      <c r="G78" s="215"/>
      <c r="H78" s="54"/>
      <c r="I78" s="46"/>
      <c r="J78" s="43"/>
      <c r="K78" s="46"/>
      <c r="L78" s="43"/>
      <c r="M78" s="2"/>
      <c r="N78" s="47"/>
      <c r="O78" s="44"/>
      <c r="P78" s="2"/>
      <c r="Q78" s="47"/>
      <c r="R78" s="18"/>
      <c r="S78" s="133"/>
      <c r="T78" s="134">
        <f t="shared" si="5"/>
        <v>0</v>
      </c>
      <c r="U78" s="26">
        <f t="shared" si="6"/>
        <v>3</v>
      </c>
    </row>
    <row r="79" spans="1:21" x14ac:dyDescent="0.2">
      <c r="A79" s="502"/>
      <c r="B79" s="503"/>
      <c r="C79" s="507"/>
      <c r="D79" s="507"/>
      <c r="E79" s="132">
        <v>11</v>
      </c>
      <c r="F79" s="215"/>
      <c r="G79" s="215"/>
      <c r="H79" s="54"/>
      <c r="I79" s="46"/>
      <c r="J79" s="43"/>
      <c r="K79" s="46"/>
      <c r="L79" s="43"/>
      <c r="M79" s="2"/>
      <c r="N79" s="47"/>
      <c r="O79" s="44"/>
      <c r="P79" s="2"/>
      <c r="Q79" s="47"/>
      <c r="R79" s="18"/>
      <c r="S79" s="133"/>
      <c r="T79" s="134">
        <f t="shared" si="5"/>
        <v>0</v>
      </c>
      <c r="U79" s="26">
        <f t="shared" si="6"/>
        <v>3</v>
      </c>
    </row>
    <row r="80" spans="1:21" x14ac:dyDescent="0.2">
      <c r="A80" s="502"/>
      <c r="B80" s="503"/>
      <c r="C80" s="507"/>
      <c r="D80" s="507"/>
      <c r="E80" s="132">
        <v>12</v>
      </c>
      <c r="F80" s="215"/>
      <c r="G80" s="215"/>
      <c r="H80" s="54"/>
      <c r="I80" s="46"/>
      <c r="J80" s="43"/>
      <c r="K80" s="46"/>
      <c r="L80" s="43"/>
      <c r="M80" s="2"/>
      <c r="N80" s="47"/>
      <c r="O80" s="44"/>
      <c r="P80" s="2"/>
      <c r="Q80" s="47"/>
      <c r="R80" s="18"/>
      <c r="S80" s="133"/>
      <c r="T80" s="134">
        <f t="shared" si="5"/>
        <v>0</v>
      </c>
      <c r="U80" s="26">
        <f t="shared" si="6"/>
        <v>3</v>
      </c>
    </row>
    <row r="81" spans="1:21" x14ac:dyDescent="0.2">
      <c r="A81" s="502"/>
      <c r="B81" s="503"/>
      <c r="C81" s="507"/>
      <c r="D81" s="507"/>
      <c r="E81" s="132">
        <v>13</v>
      </c>
      <c r="F81" s="215"/>
      <c r="G81" s="215"/>
      <c r="H81" s="54"/>
      <c r="I81" s="46"/>
      <c r="J81" s="43"/>
      <c r="K81" s="46"/>
      <c r="L81" s="43"/>
      <c r="M81" s="2"/>
      <c r="N81" s="47"/>
      <c r="O81" s="44"/>
      <c r="P81" s="2"/>
      <c r="Q81" s="47"/>
      <c r="R81" s="18"/>
      <c r="S81" s="133"/>
      <c r="T81" s="134">
        <f t="shared" si="5"/>
        <v>0</v>
      </c>
      <c r="U81" s="26">
        <f t="shared" si="6"/>
        <v>3</v>
      </c>
    </row>
    <row r="82" spans="1:21" x14ac:dyDescent="0.2">
      <c r="A82" s="502"/>
      <c r="B82" s="503"/>
      <c r="C82" s="507"/>
      <c r="D82" s="507"/>
      <c r="E82" s="132">
        <v>14</v>
      </c>
      <c r="F82" s="215"/>
      <c r="G82" s="215"/>
      <c r="H82" s="54"/>
      <c r="I82" s="46"/>
      <c r="J82" s="43"/>
      <c r="K82" s="46"/>
      <c r="L82" s="43"/>
      <c r="M82" s="2"/>
      <c r="N82" s="47"/>
      <c r="O82" s="44"/>
      <c r="P82" s="2"/>
      <c r="Q82" s="47"/>
      <c r="R82" s="18"/>
      <c r="S82" s="133"/>
      <c r="T82" s="134">
        <f t="shared" si="5"/>
        <v>0</v>
      </c>
      <c r="U82" s="26">
        <f t="shared" si="6"/>
        <v>3</v>
      </c>
    </row>
    <row r="83" spans="1:21" x14ac:dyDescent="0.2">
      <c r="A83" s="502"/>
      <c r="B83" s="503"/>
      <c r="C83" s="507"/>
      <c r="D83" s="507"/>
      <c r="E83" s="132">
        <v>15</v>
      </c>
      <c r="F83" s="215"/>
      <c r="G83" s="215"/>
      <c r="H83" s="54"/>
      <c r="I83" s="46"/>
      <c r="J83" s="43"/>
      <c r="K83" s="46"/>
      <c r="L83" s="43"/>
      <c r="M83" s="2"/>
      <c r="N83" s="47"/>
      <c r="O83" s="44"/>
      <c r="P83" s="2"/>
      <c r="Q83" s="47"/>
      <c r="R83" s="18"/>
      <c r="S83" s="133"/>
      <c r="T83" s="134">
        <f t="shared" si="5"/>
        <v>0</v>
      </c>
      <c r="U83" s="26">
        <f t="shared" si="6"/>
        <v>3</v>
      </c>
    </row>
    <row r="84" spans="1:21" x14ac:dyDescent="0.2">
      <c r="A84" s="502"/>
      <c r="B84" s="503"/>
      <c r="C84" s="507"/>
      <c r="D84" s="507"/>
      <c r="E84" s="132">
        <v>16</v>
      </c>
      <c r="F84" s="215"/>
      <c r="G84" s="215"/>
      <c r="H84" s="54"/>
      <c r="I84" s="46"/>
      <c r="J84" s="43"/>
      <c r="K84" s="46"/>
      <c r="L84" s="43"/>
      <c r="M84" s="2"/>
      <c r="N84" s="47"/>
      <c r="O84" s="44"/>
      <c r="P84" s="2"/>
      <c r="Q84" s="47"/>
      <c r="R84" s="18"/>
      <c r="S84" s="133"/>
      <c r="T84" s="134">
        <f t="shared" si="5"/>
        <v>0</v>
      </c>
      <c r="U84" s="26">
        <f t="shared" si="6"/>
        <v>3</v>
      </c>
    </row>
    <row r="85" spans="1:21" x14ac:dyDescent="0.2">
      <c r="A85" s="502"/>
      <c r="B85" s="503"/>
      <c r="C85" s="507"/>
      <c r="D85" s="507"/>
      <c r="E85" s="132">
        <v>17</v>
      </c>
      <c r="F85" s="215"/>
      <c r="G85" s="215"/>
      <c r="H85" s="54"/>
      <c r="I85" s="46"/>
      <c r="J85" s="43"/>
      <c r="K85" s="46"/>
      <c r="L85" s="43"/>
      <c r="M85" s="2"/>
      <c r="N85" s="47"/>
      <c r="O85" s="44"/>
      <c r="P85" s="2"/>
      <c r="Q85" s="47"/>
      <c r="R85" s="18"/>
      <c r="S85" s="133"/>
      <c r="T85" s="134">
        <f t="shared" si="5"/>
        <v>0</v>
      </c>
      <c r="U85" s="26">
        <f t="shared" si="6"/>
        <v>3</v>
      </c>
    </row>
    <row r="86" spans="1:21" x14ac:dyDescent="0.2">
      <c r="A86" s="502"/>
      <c r="B86" s="503"/>
      <c r="C86" s="507"/>
      <c r="D86" s="507"/>
      <c r="E86" s="132">
        <v>18</v>
      </c>
      <c r="F86" s="215"/>
      <c r="G86" s="215"/>
      <c r="H86" s="54"/>
      <c r="I86" s="46"/>
      <c r="J86" s="43"/>
      <c r="K86" s="46"/>
      <c r="L86" s="43"/>
      <c r="M86" s="2"/>
      <c r="N86" s="47"/>
      <c r="O86" s="44"/>
      <c r="P86" s="2"/>
      <c r="Q86" s="47"/>
      <c r="R86" s="18"/>
      <c r="S86" s="133"/>
      <c r="T86" s="134">
        <f t="shared" si="5"/>
        <v>0</v>
      </c>
      <c r="U86" s="26">
        <f t="shared" si="6"/>
        <v>3</v>
      </c>
    </row>
    <row r="87" spans="1:21" x14ac:dyDescent="0.2">
      <c r="A87" s="502"/>
      <c r="B87" s="503"/>
      <c r="C87" s="507"/>
      <c r="D87" s="507"/>
      <c r="E87" s="132">
        <v>19</v>
      </c>
      <c r="F87" s="215"/>
      <c r="G87" s="215"/>
      <c r="H87" s="54"/>
      <c r="I87" s="46"/>
      <c r="J87" s="43"/>
      <c r="K87" s="46"/>
      <c r="L87" s="43"/>
      <c r="M87" s="2"/>
      <c r="N87" s="47"/>
      <c r="O87" s="44"/>
      <c r="P87" s="2"/>
      <c r="Q87" s="47"/>
      <c r="R87" s="18"/>
      <c r="S87" s="133"/>
      <c r="T87" s="134">
        <f t="shared" si="5"/>
        <v>0</v>
      </c>
      <c r="U87" s="26">
        <f t="shared" si="6"/>
        <v>3</v>
      </c>
    </row>
    <row r="88" spans="1:21" x14ac:dyDescent="0.2">
      <c r="A88" s="502"/>
      <c r="B88" s="503"/>
      <c r="C88" s="507"/>
      <c r="D88" s="507"/>
      <c r="E88" s="132">
        <v>20</v>
      </c>
      <c r="F88" s="215"/>
      <c r="G88" s="215"/>
      <c r="H88" s="54"/>
      <c r="I88" s="46"/>
      <c r="J88" s="43"/>
      <c r="K88" s="46"/>
      <c r="L88" s="43"/>
      <c r="M88" s="2"/>
      <c r="N88" s="47"/>
      <c r="O88" s="44"/>
      <c r="P88" s="2"/>
      <c r="Q88" s="47"/>
      <c r="R88" s="18"/>
      <c r="S88" s="133"/>
      <c r="T88" s="134">
        <f t="shared" si="5"/>
        <v>0</v>
      </c>
      <c r="U88" s="26">
        <f t="shared" si="6"/>
        <v>3</v>
      </c>
    </row>
    <row r="89" spans="1:21" x14ac:dyDescent="0.2">
      <c r="A89" s="502"/>
      <c r="B89" s="503"/>
      <c r="C89" s="507"/>
      <c r="D89" s="507"/>
      <c r="E89" s="132">
        <v>21</v>
      </c>
      <c r="F89" s="215"/>
      <c r="G89" s="215"/>
      <c r="H89" s="54"/>
      <c r="I89" s="46"/>
      <c r="J89" s="43"/>
      <c r="K89" s="46"/>
      <c r="L89" s="43"/>
      <c r="M89" s="2"/>
      <c r="N89" s="47"/>
      <c r="O89" s="44"/>
      <c r="P89" s="2"/>
      <c r="Q89" s="47"/>
      <c r="R89" s="18"/>
      <c r="S89" s="133"/>
      <c r="T89" s="134">
        <f t="shared" si="5"/>
        <v>0</v>
      </c>
      <c r="U89" s="26">
        <f t="shared" si="6"/>
        <v>3</v>
      </c>
    </row>
    <row r="90" spans="1:21" x14ac:dyDescent="0.2">
      <c r="A90" s="502"/>
      <c r="B90" s="503"/>
      <c r="C90" s="507"/>
      <c r="D90" s="507"/>
      <c r="E90" s="132">
        <v>22</v>
      </c>
      <c r="F90" s="215"/>
      <c r="G90" s="215"/>
      <c r="H90" s="54"/>
      <c r="I90" s="46"/>
      <c r="J90" s="43"/>
      <c r="K90" s="46"/>
      <c r="L90" s="43"/>
      <c r="M90" s="2"/>
      <c r="N90" s="47"/>
      <c r="O90" s="44"/>
      <c r="P90" s="2"/>
      <c r="Q90" s="47"/>
      <c r="R90" s="18"/>
      <c r="S90" s="133"/>
      <c r="T90" s="134">
        <f t="shared" si="5"/>
        <v>0</v>
      </c>
      <c r="U90" s="26">
        <f t="shared" si="6"/>
        <v>3</v>
      </c>
    </row>
    <row r="91" spans="1:21" x14ac:dyDescent="0.2">
      <c r="A91" s="502"/>
      <c r="B91" s="503"/>
      <c r="C91" s="507"/>
      <c r="D91" s="507"/>
      <c r="E91" s="132">
        <v>23</v>
      </c>
      <c r="F91" s="215"/>
      <c r="G91" s="215"/>
      <c r="H91" s="54"/>
      <c r="I91" s="46"/>
      <c r="J91" s="43"/>
      <c r="K91" s="46"/>
      <c r="L91" s="43"/>
      <c r="M91" s="2"/>
      <c r="N91" s="47"/>
      <c r="O91" s="44"/>
      <c r="P91" s="2"/>
      <c r="Q91" s="47"/>
      <c r="R91" s="18"/>
      <c r="S91" s="133"/>
      <c r="T91" s="134">
        <f t="shared" si="5"/>
        <v>0</v>
      </c>
      <c r="U91" s="26">
        <f t="shared" si="6"/>
        <v>3</v>
      </c>
    </row>
    <row r="92" spans="1:21" x14ac:dyDescent="0.2">
      <c r="A92" s="502"/>
      <c r="B92" s="503"/>
      <c r="C92" s="507"/>
      <c r="D92" s="507"/>
      <c r="E92" s="132">
        <v>24</v>
      </c>
      <c r="F92" s="215"/>
      <c r="G92" s="215"/>
      <c r="H92" s="54"/>
      <c r="I92" s="46"/>
      <c r="J92" s="43"/>
      <c r="K92" s="46"/>
      <c r="L92" s="43"/>
      <c r="M92" s="2"/>
      <c r="N92" s="47"/>
      <c r="O92" s="44"/>
      <c r="P92" s="2"/>
      <c r="Q92" s="47"/>
      <c r="R92" s="18"/>
      <c r="S92" s="133"/>
      <c r="T92" s="134">
        <f t="shared" si="5"/>
        <v>0</v>
      </c>
      <c r="U92" s="26">
        <f t="shared" si="6"/>
        <v>3</v>
      </c>
    </row>
    <row r="93" spans="1:21" x14ac:dyDescent="0.2">
      <c r="A93" s="502"/>
      <c r="B93" s="503"/>
      <c r="C93" s="507"/>
      <c r="D93" s="507"/>
      <c r="E93" s="132">
        <v>25</v>
      </c>
      <c r="F93" s="215"/>
      <c r="G93" s="215"/>
      <c r="H93" s="54"/>
      <c r="I93" s="46"/>
      <c r="J93" s="43"/>
      <c r="K93" s="46"/>
      <c r="L93" s="43"/>
      <c r="M93" s="2"/>
      <c r="N93" s="47"/>
      <c r="O93" s="44"/>
      <c r="P93" s="2"/>
      <c r="Q93" s="47"/>
      <c r="R93" s="18"/>
      <c r="S93" s="133"/>
      <c r="T93" s="134">
        <f t="shared" si="5"/>
        <v>0</v>
      </c>
      <c r="U93" s="26">
        <f t="shared" si="6"/>
        <v>3</v>
      </c>
    </row>
    <row r="94" spans="1:21" x14ac:dyDescent="0.2">
      <c r="A94" s="502"/>
      <c r="B94" s="503"/>
      <c r="C94" s="507"/>
      <c r="D94" s="507"/>
      <c r="E94" s="132">
        <v>26</v>
      </c>
      <c r="F94" s="215"/>
      <c r="G94" s="215"/>
      <c r="H94" s="54"/>
      <c r="I94" s="46"/>
      <c r="J94" s="43"/>
      <c r="K94" s="46"/>
      <c r="L94" s="43"/>
      <c r="M94" s="2"/>
      <c r="N94" s="47"/>
      <c r="O94" s="44"/>
      <c r="P94" s="2"/>
      <c r="Q94" s="47"/>
      <c r="R94" s="18"/>
      <c r="S94" s="133"/>
      <c r="T94" s="134">
        <f t="shared" si="5"/>
        <v>0</v>
      </c>
      <c r="U94" s="26">
        <f t="shared" si="6"/>
        <v>3</v>
      </c>
    </row>
    <row r="95" spans="1:21" x14ac:dyDescent="0.2">
      <c r="A95" s="502"/>
      <c r="B95" s="503"/>
      <c r="C95" s="507"/>
      <c r="D95" s="507"/>
      <c r="E95" s="132">
        <v>27</v>
      </c>
      <c r="F95" s="215"/>
      <c r="G95" s="215"/>
      <c r="H95" s="54"/>
      <c r="I95" s="46"/>
      <c r="J95" s="43"/>
      <c r="K95" s="46"/>
      <c r="L95" s="43"/>
      <c r="M95" s="2"/>
      <c r="N95" s="47"/>
      <c r="O95" s="44"/>
      <c r="P95" s="2"/>
      <c r="Q95" s="47"/>
      <c r="R95" s="18"/>
      <c r="S95" s="133"/>
      <c r="T95" s="134">
        <f t="shared" si="5"/>
        <v>0</v>
      </c>
      <c r="U95" s="26">
        <f t="shared" si="6"/>
        <v>3</v>
      </c>
    </row>
    <row r="96" spans="1:21" x14ac:dyDescent="0.2">
      <c r="A96" s="502"/>
      <c r="B96" s="503"/>
      <c r="C96" s="507"/>
      <c r="D96" s="507"/>
      <c r="E96" s="132">
        <v>28</v>
      </c>
      <c r="F96" s="215"/>
      <c r="G96" s="215"/>
      <c r="H96" s="54"/>
      <c r="I96" s="46"/>
      <c r="J96" s="43"/>
      <c r="K96" s="46"/>
      <c r="L96" s="43"/>
      <c r="M96" s="2"/>
      <c r="N96" s="47"/>
      <c r="O96" s="44"/>
      <c r="P96" s="2"/>
      <c r="Q96" s="47"/>
      <c r="R96" s="18"/>
      <c r="S96" s="133"/>
      <c r="T96" s="134">
        <f t="shared" si="5"/>
        <v>0</v>
      </c>
      <c r="U96" s="26">
        <f t="shared" si="6"/>
        <v>3</v>
      </c>
    </row>
    <row r="97" spans="1:21" x14ac:dyDescent="0.2">
      <c r="A97" s="502"/>
      <c r="B97" s="503"/>
      <c r="C97" s="507"/>
      <c r="D97" s="507"/>
      <c r="E97" s="132">
        <v>29</v>
      </c>
      <c r="F97" s="215"/>
      <c r="G97" s="215"/>
      <c r="H97" s="54"/>
      <c r="I97" s="46"/>
      <c r="J97" s="43"/>
      <c r="K97" s="46"/>
      <c r="L97" s="43"/>
      <c r="M97" s="2"/>
      <c r="N97" s="47"/>
      <c r="O97" s="44"/>
      <c r="P97" s="2"/>
      <c r="Q97" s="47"/>
      <c r="R97" s="18"/>
      <c r="S97" s="133"/>
      <c r="T97" s="134">
        <f t="shared" si="5"/>
        <v>0</v>
      </c>
      <c r="U97" s="26">
        <f t="shared" si="6"/>
        <v>3</v>
      </c>
    </row>
    <row r="98" spans="1:21" x14ac:dyDescent="0.2">
      <c r="A98" s="504"/>
      <c r="B98" s="505"/>
      <c r="C98" s="508"/>
      <c r="D98" s="508"/>
      <c r="E98" s="135">
        <v>30</v>
      </c>
      <c r="F98" s="215"/>
      <c r="G98" s="219"/>
      <c r="H98" s="59"/>
      <c r="I98" s="60"/>
      <c r="J98" s="78"/>
      <c r="K98" s="60"/>
      <c r="L98" s="78"/>
      <c r="M98" s="15"/>
      <c r="N98" s="51"/>
      <c r="O98" s="45"/>
      <c r="P98" s="15"/>
      <c r="Q98" s="51"/>
      <c r="R98" s="19"/>
      <c r="S98" s="136"/>
      <c r="T98" s="137">
        <f t="shared" si="5"/>
        <v>0</v>
      </c>
      <c r="U98" s="26">
        <f t="shared" si="6"/>
        <v>3</v>
      </c>
    </row>
    <row r="99" spans="1:21" x14ac:dyDescent="0.2">
      <c r="A99" s="500">
        <v>4</v>
      </c>
      <c r="B99" s="501"/>
      <c r="C99" s="506" t="str">
        <f>IF(VLOOKUP($A99,【地域】地域番号①!$BD:$BF,3,FALSE)=0,"",VLOOKUP($A99,【地域】地域番号①!$BD:$BF,3,FALSE))</f>
        <v/>
      </c>
      <c r="D99" s="506" t="str">
        <f>IF(VLOOKUP($A99,【地域】地域番号①!$BD:$BF,2,FALSE)=0,"",VLOOKUP($A99,【地域】地域番号①!$BD:$BF,2,FALSE))</f>
        <v/>
      </c>
      <c r="E99" s="129">
        <v>1</v>
      </c>
      <c r="F99" s="220"/>
      <c r="G99" s="220"/>
      <c r="H99" s="71"/>
      <c r="I99" s="72"/>
      <c r="J99" s="73"/>
      <c r="K99" s="72"/>
      <c r="L99" s="73"/>
      <c r="M99" s="74"/>
      <c r="N99" s="75"/>
      <c r="O99" s="76"/>
      <c r="P99" s="74"/>
      <c r="Q99" s="75"/>
      <c r="R99" s="77"/>
      <c r="S99" s="130"/>
      <c r="T99" s="131">
        <f t="shared" si="5"/>
        <v>0</v>
      </c>
      <c r="U99" s="26">
        <f t="shared" ref="U99:U128" si="7">$A$99</f>
        <v>4</v>
      </c>
    </row>
    <row r="100" spans="1:21" x14ac:dyDescent="0.2">
      <c r="A100" s="502"/>
      <c r="B100" s="503"/>
      <c r="C100" s="507"/>
      <c r="D100" s="507"/>
      <c r="E100" s="132">
        <v>2</v>
      </c>
      <c r="F100" s="215"/>
      <c r="G100" s="215"/>
      <c r="H100" s="54"/>
      <c r="I100" s="46"/>
      <c r="J100" s="43"/>
      <c r="K100" s="46"/>
      <c r="L100" s="43"/>
      <c r="M100" s="2"/>
      <c r="N100" s="47"/>
      <c r="O100" s="44"/>
      <c r="P100" s="2"/>
      <c r="Q100" s="47"/>
      <c r="R100" s="18"/>
      <c r="S100" s="133"/>
      <c r="T100" s="134">
        <f t="shared" si="5"/>
        <v>0</v>
      </c>
      <c r="U100" s="26">
        <f t="shared" si="7"/>
        <v>4</v>
      </c>
    </row>
    <row r="101" spans="1:21" x14ac:dyDescent="0.2">
      <c r="A101" s="502"/>
      <c r="B101" s="503"/>
      <c r="C101" s="507"/>
      <c r="D101" s="507"/>
      <c r="E101" s="132">
        <v>3</v>
      </c>
      <c r="F101" s="215"/>
      <c r="G101" s="215"/>
      <c r="H101" s="54"/>
      <c r="I101" s="46"/>
      <c r="J101" s="43"/>
      <c r="K101" s="46"/>
      <c r="L101" s="43"/>
      <c r="M101" s="2"/>
      <c r="N101" s="47"/>
      <c r="O101" s="44"/>
      <c r="P101" s="2"/>
      <c r="Q101" s="47"/>
      <c r="R101" s="18"/>
      <c r="S101" s="133"/>
      <c r="T101" s="134">
        <f t="shared" si="5"/>
        <v>0</v>
      </c>
      <c r="U101" s="26">
        <f t="shared" si="7"/>
        <v>4</v>
      </c>
    </row>
    <row r="102" spans="1:21" x14ac:dyDescent="0.2">
      <c r="A102" s="502"/>
      <c r="B102" s="503"/>
      <c r="C102" s="507"/>
      <c r="D102" s="507"/>
      <c r="E102" s="132">
        <v>4</v>
      </c>
      <c r="F102" s="215"/>
      <c r="G102" s="215"/>
      <c r="H102" s="54"/>
      <c r="I102" s="46"/>
      <c r="J102" s="43"/>
      <c r="K102" s="46"/>
      <c r="L102" s="43"/>
      <c r="M102" s="2"/>
      <c r="N102" s="47"/>
      <c r="O102" s="44"/>
      <c r="P102" s="2"/>
      <c r="Q102" s="47"/>
      <c r="R102" s="18"/>
      <c r="S102" s="133"/>
      <c r="T102" s="134">
        <f t="shared" si="5"/>
        <v>0</v>
      </c>
      <c r="U102" s="26">
        <f t="shared" si="7"/>
        <v>4</v>
      </c>
    </row>
    <row r="103" spans="1:21" x14ac:dyDescent="0.2">
      <c r="A103" s="502"/>
      <c r="B103" s="503"/>
      <c r="C103" s="507"/>
      <c r="D103" s="507"/>
      <c r="E103" s="132">
        <v>5</v>
      </c>
      <c r="F103" s="215"/>
      <c r="G103" s="215"/>
      <c r="H103" s="54"/>
      <c r="I103" s="46"/>
      <c r="J103" s="43"/>
      <c r="K103" s="46"/>
      <c r="L103" s="43"/>
      <c r="M103" s="2"/>
      <c r="N103" s="47"/>
      <c r="O103" s="44"/>
      <c r="P103" s="2"/>
      <c r="Q103" s="47"/>
      <c r="R103" s="18"/>
      <c r="S103" s="133"/>
      <c r="T103" s="134">
        <f t="shared" si="5"/>
        <v>0</v>
      </c>
      <c r="U103" s="26">
        <f t="shared" si="7"/>
        <v>4</v>
      </c>
    </row>
    <row r="104" spans="1:21" x14ac:dyDescent="0.2">
      <c r="A104" s="502"/>
      <c r="B104" s="503"/>
      <c r="C104" s="507"/>
      <c r="D104" s="507"/>
      <c r="E104" s="132">
        <v>6</v>
      </c>
      <c r="F104" s="215"/>
      <c r="G104" s="215"/>
      <c r="H104" s="54"/>
      <c r="I104" s="46"/>
      <c r="J104" s="43"/>
      <c r="K104" s="46"/>
      <c r="L104" s="43"/>
      <c r="M104" s="2"/>
      <c r="N104" s="47"/>
      <c r="O104" s="44"/>
      <c r="P104" s="2"/>
      <c r="Q104" s="47"/>
      <c r="R104" s="18"/>
      <c r="S104" s="133"/>
      <c r="T104" s="134">
        <f t="shared" si="5"/>
        <v>0</v>
      </c>
      <c r="U104" s="26">
        <f t="shared" si="7"/>
        <v>4</v>
      </c>
    </row>
    <row r="105" spans="1:21" x14ac:dyDescent="0.2">
      <c r="A105" s="502"/>
      <c r="B105" s="503"/>
      <c r="C105" s="507"/>
      <c r="D105" s="507"/>
      <c r="E105" s="132">
        <v>7</v>
      </c>
      <c r="F105" s="215"/>
      <c r="G105" s="215"/>
      <c r="H105" s="54"/>
      <c r="I105" s="46"/>
      <c r="J105" s="43"/>
      <c r="K105" s="46"/>
      <c r="L105" s="43"/>
      <c r="M105" s="2"/>
      <c r="N105" s="47"/>
      <c r="O105" s="44"/>
      <c r="P105" s="2"/>
      <c r="Q105" s="47"/>
      <c r="R105" s="18"/>
      <c r="S105" s="133"/>
      <c r="T105" s="134">
        <f t="shared" si="5"/>
        <v>0</v>
      </c>
      <c r="U105" s="26">
        <f t="shared" si="7"/>
        <v>4</v>
      </c>
    </row>
    <row r="106" spans="1:21" x14ac:dyDescent="0.2">
      <c r="A106" s="502"/>
      <c r="B106" s="503"/>
      <c r="C106" s="507"/>
      <c r="D106" s="507"/>
      <c r="E106" s="132">
        <v>8</v>
      </c>
      <c r="F106" s="215"/>
      <c r="G106" s="215"/>
      <c r="H106" s="54"/>
      <c r="I106" s="46"/>
      <c r="J106" s="43"/>
      <c r="K106" s="46"/>
      <c r="L106" s="43"/>
      <c r="M106" s="2"/>
      <c r="N106" s="47"/>
      <c r="O106" s="44"/>
      <c r="P106" s="2"/>
      <c r="Q106" s="47"/>
      <c r="R106" s="18"/>
      <c r="S106" s="133"/>
      <c r="T106" s="134">
        <f t="shared" si="5"/>
        <v>0</v>
      </c>
      <c r="U106" s="26">
        <f t="shared" si="7"/>
        <v>4</v>
      </c>
    </row>
    <row r="107" spans="1:21" x14ac:dyDescent="0.2">
      <c r="A107" s="502"/>
      <c r="B107" s="503"/>
      <c r="C107" s="507"/>
      <c r="D107" s="507"/>
      <c r="E107" s="132">
        <v>9</v>
      </c>
      <c r="F107" s="215"/>
      <c r="G107" s="215"/>
      <c r="H107" s="54"/>
      <c r="I107" s="46"/>
      <c r="J107" s="43"/>
      <c r="K107" s="46"/>
      <c r="L107" s="43"/>
      <c r="M107" s="2"/>
      <c r="N107" s="47"/>
      <c r="O107" s="44"/>
      <c r="P107" s="2"/>
      <c r="Q107" s="47"/>
      <c r="R107" s="18"/>
      <c r="S107" s="133"/>
      <c r="T107" s="134">
        <f t="shared" si="5"/>
        <v>0</v>
      </c>
      <c r="U107" s="26">
        <f t="shared" si="7"/>
        <v>4</v>
      </c>
    </row>
    <row r="108" spans="1:21" x14ac:dyDescent="0.2">
      <c r="A108" s="502"/>
      <c r="B108" s="503"/>
      <c r="C108" s="507"/>
      <c r="D108" s="507"/>
      <c r="E108" s="132">
        <v>10</v>
      </c>
      <c r="F108" s="215"/>
      <c r="G108" s="215"/>
      <c r="H108" s="54"/>
      <c r="I108" s="46"/>
      <c r="J108" s="43"/>
      <c r="K108" s="46"/>
      <c r="L108" s="43"/>
      <c r="M108" s="2"/>
      <c r="N108" s="47"/>
      <c r="O108" s="44"/>
      <c r="P108" s="2"/>
      <c r="Q108" s="47"/>
      <c r="R108" s="18"/>
      <c r="S108" s="133"/>
      <c r="T108" s="134">
        <f t="shared" si="5"/>
        <v>0</v>
      </c>
      <c r="U108" s="26">
        <f t="shared" si="7"/>
        <v>4</v>
      </c>
    </row>
    <row r="109" spans="1:21" x14ac:dyDescent="0.2">
      <c r="A109" s="502"/>
      <c r="B109" s="503"/>
      <c r="C109" s="507"/>
      <c r="D109" s="507"/>
      <c r="E109" s="132">
        <v>11</v>
      </c>
      <c r="F109" s="215"/>
      <c r="G109" s="215"/>
      <c r="H109" s="54"/>
      <c r="I109" s="46"/>
      <c r="J109" s="43"/>
      <c r="K109" s="46"/>
      <c r="L109" s="43"/>
      <c r="M109" s="2"/>
      <c r="N109" s="47"/>
      <c r="O109" s="44"/>
      <c r="P109" s="2"/>
      <c r="Q109" s="47"/>
      <c r="R109" s="18"/>
      <c r="S109" s="133"/>
      <c r="T109" s="134">
        <f t="shared" si="5"/>
        <v>0</v>
      </c>
      <c r="U109" s="26">
        <f t="shared" si="7"/>
        <v>4</v>
      </c>
    </row>
    <row r="110" spans="1:21" x14ac:dyDescent="0.2">
      <c r="A110" s="502"/>
      <c r="B110" s="503"/>
      <c r="C110" s="507"/>
      <c r="D110" s="507"/>
      <c r="E110" s="132">
        <v>12</v>
      </c>
      <c r="F110" s="215"/>
      <c r="G110" s="215"/>
      <c r="H110" s="54"/>
      <c r="I110" s="46"/>
      <c r="J110" s="43"/>
      <c r="K110" s="46"/>
      <c r="L110" s="43"/>
      <c r="M110" s="2"/>
      <c r="N110" s="47"/>
      <c r="O110" s="44"/>
      <c r="P110" s="2"/>
      <c r="Q110" s="47"/>
      <c r="R110" s="18"/>
      <c r="S110" s="133"/>
      <c r="T110" s="134">
        <f t="shared" si="5"/>
        <v>0</v>
      </c>
      <c r="U110" s="26">
        <f t="shared" si="7"/>
        <v>4</v>
      </c>
    </row>
    <row r="111" spans="1:21" x14ac:dyDescent="0.2">
      <c r="A111" s="502"/>
      <c r="B111" s="503"/>
      <c r="C111" s="507"/>
      <c r="D111" s="507"/>
      <c r="E111" s="132">
        <v>13</v>
      </c>
      <c r="F111" s="215"/>
      <c r="G111" s="215"/>
      <c r="H111" s="54"/>
      <c r="I111" s="46"/>
      <c r="J111" s="43"/>
      <c r="K111" s="46"/>
      <c r="L111" s="43"/>
      <c r="M111" s="2"/>
      <c r="N111" s="47"/>
      <c r="O111" s="44"/>
      <c r="P111" s="2"/>
      <c r="Q111" s="47"/>
      <c r="R111" s="18"/>
      <c r="S111" s="133"/>
      <c r="T111" s="134">
        <f t="shared" si="5"/>
        <v>0</v>
      </c>
      <c r="U111" s="26">
        <f t="shared" si="7"/>
        <v>4</v>
      </c>
    </row>
    <row r="112" spans="1:21" x14ac:dyDescent="0.2">
      <c r="A112" s="502"/>
      <c r="B112" s="503"/>
      <c r="C112" s="507"/>
      <c r="D112" s="507"/>
      <c r="E112" s="132">
        <v>14</v>
      </c>
      <c r="F112" s="215"/>
      <c r="G112" s="215"/>
      <c r="H112" s="54"/>
      <c r="I112" s="46"/>
      <c r="J112" s="43"/>
      <c r="K112" s="46"/>
      <c r="L112" s="43"/>
      <c r="M112" s="2"/>
      <c r="N112" s="47"/>
      <c r="O112" s="44"/>
      <c r="P112" s="2"/>
      <c r="Q112" s="47"/>
      <c r="R112" s="18"/>
      <c r="S112" s="133"/>
      <c r="T112" s="134">
        <f t="shared" si="5"/>
        <v>0</v>
      </c>
      <c r="U112" s="26">
        <f t="shared" si="7"/>
        <v>4</v>
      </c>
    </row>
    <row r="113" spans="1:21" x14ac:dyDescent="0.2">
      <c r="A113" s="502"/>
      <c r="B113" s="503"/>
      <c r="C113" s="507"/>
      <c r="D113" s="507"/>
      <c r="E113" s="132">
        <v>15</v>
      </c>
      <c r="F113" s="215"/>
      <c r="G113" s="215"/>
      <c r="H113" s="54"/>
      <c r="I113" s="46"/>
      <c r="J113" s="43"/>
      <c r="K113" s="46"/>
      <c r="L113" s="43"/>
      <c r="M113" s="2"/>
      <c r="N113" s="47"/>
      <c r="O113" s="44"/>
      <c r="P113" s="2"/>
      <c r="Q113" s="47"/>
      <c r="R113" s="18"/>
      <c r="S113" s="133"/>
      <c r="T113" s="134">
        <f t="shared" si="5"/>
        <v>0</v>
      </c>
      <c r="U113" s="26">
        <f t="shared" si="7"/>
        <v>4</v>
      </c>
    </row>
    <row r="114" spans="1:21" x14ac:dyDescent="0.2">
      <c r="A114" s="502"/>
      <c r="B114" s="503"/>
      <c r="C114" s="507"/>
      <c r="D114" s="507"/>
      <c r="E114" s="132">
        <v>16</v>
      </c>
      <c r="F114" s="215"/>
      <c r="G114" s="215"/>
      <c r="H114" s="54"/>
      <c r="I114" s="46"/>
      <c r="J114" s="43"/>
      <c r="K114" s="46"/>
      <c r="L114" s="43"/>
      <c r="M114" s="2"/>
      <c r="N114" s="47"/>
      <c r="O114" s="44"/>
      <c r="P114" s="2"/>
      <c r="Q114" s="47"/>
      <c r="R114" s="18"/>
      <c r="S114" s="133"/>
      <c r="T114" s="134">
        <f t="shared" si="5"/>
        <v>0</v>
      </c>
      <c r="U114" s="26">
        <f t="shared" si="7"/>
        <v>4</v>
      </c>
    </row>
    <row r="115" spans="1:21" x14ac:dyDescent="0.2">
      <c r="A115" s="502"/>
      <c r="B115" s="503"/>
      <c r="C115" s="507"/>
      <c r="D115" s="507"/>
      <c r="E115" s="132">
        <v>17</v>
      </c>
      <c r="F115" s="215"/>
      <c r="G115" s="215"/>
      <c r="H115" s="54"/>
      <c r="I115" s="46"/>
      <c r="J115" s="43"/>
      <c r="K115" s="46"/>
      <c r="L115" s="43"/>
      <c r="M115" s="2"/>
      <c r="N115" s="47"/>
      <c r="O115" s="44"/>
      <c r="P115" s="2"/>
      <c r="Q115" s="47"/>
      <c r="R115" s="18"/>
      <c r="S115" s="133"/>
      <c r="T115" s="134">
        <f t="shared" si="5"/>
        <v>0</v>
      </c>
      <c r="U115" s="26">
        <f t="shared" si="7"/>
        <v>4</v>
      </c>
    </row>
    <row r="116" spans="1:21" x14ac:dyDescent="0.2">
      <c r="A116" s="502"/>
      <c r="B116" s="503"/>
      <c r="C116" s="507"/>
      <c r="D116" s="507"/>
      <c r="E116" s="132">
        <v>18</v>
      </c>
      <c r="F116" s="215"/>
      <c r="G116" s="215"/>
      <c r="H116" s="54"/>
      <c r="I116" s="46"/>
      <c r="J116" s="43"/>
      <c r="K116" s="46"/>
      <c r="L116" s="43"/>
      <c r="M116" s="2"/>
      <c r="N116" s="47"/>
      <c r="O116" s="44"/>
      <c r="P116" s="2"/>
      <c r="Q116" s="47"/>
      <c r="R116" s="18"/>
      <c r="S116" s="133"/>
      <c r="T116" s="134">
        <f t="shared" si="5"/>
        <v>0</v>
      </c>
      <c r="U116" s="26">
        <f t="shared" si="7"/>
        <v>4</v>
      </c>
    </row>
    <row r="117" spans="1:21" x14ac:dyDescent="0.2">
      <c r="A117" s="502"/>
      <c r="B117" s="503"/>
      <c r="C117" s="507"/>
      <c r="D117" s="507"/>
      <c r="E117" s="132">
        <v>19</v>
      </c>
      <c r="F117" s="215"/>
      <c r="G117" s="215"/>
      <c r="H117" s="54"/>
      <c r="I117" s="46"/>
      <c r="J117" s="43"/>
      <c r="K117" s="46"/>
      <c r="L117" s="43"/>
      <c r="M117" s="2"/>
      <c r="N117" s="47"/>
      <c r="O117" s="44"/>
      <c r="P117" s="2"/>
      <c r="Q117" s="47"/>
      <c r="R117" s="18"/>
      <c r="S117" s="133"/>
      <c r="T117" s="134">
        <f t="shared" si="5"/>
        <v>0</v>
      </c>
      <c r="U117" s="26">
        <f t="shared" si="7"/>
        <v>4</v>
      </c>
    </row>
    <row r="118" spans="1:21" x14ac:dyDescent="0.2">
      <c r="A118" s="502"/>
      <c r="B118" s="503"/>
      <c r="C118" s="507"/>
      <c r="D118" s="507"/>
      <c r="E118" s="132">
        <v>20</v>
      </c>
      <c r="F118" s="215"/>
      <c r="G118" s="215"/>
      <c r="H118" s="54"/>
      <c r="I118" s="46"/>
      <c r="J118" s="43"/>
      <c r="K118" s="46"/>
      <c r="L118" s="43"/>
      <c r="M118" s="2"/>
      <c r="N118" s="47"/>
      <c r="O118" s="44"/>
      <c r="P118" s="2"/>
      <c r="Q118" s="47"/>
      <c r="R118" s="18"/>
      <c r="S118" s="133"/>
      <c r="T118" s="134">
        <f t="shared" si="5"/>
        <v>0</v>
      </c>
      <c r="U118" s="26">
        <f t="shared" si="7"/>
        <v>4</v>
      </c>
    </row>
    <row r="119" spans="1:21" x14ac:dyDescent="0.2">
      <c r="A119" s="502"/>
      <c r="B119" s="503"/>
      <c r="C119" s="507"/>
      <c r="D119" s="507"/>
      <c r="E119" s="132">
        <v>21</v>
      </c>
      <c r="F119" s="215"/>
      <c r="G119" s="215"/>
      <c r="H119" s="54"/>
      <c r="I119" s="46"/>
      <c r="J119" s="43"/>
      <c r="K119" s="46"/>
      <c r="L119" s="43"/>
      <c r="M119" s="2"/>
      <c r="N119" s="47"/>
      <c r="O119" s="44"/>
      <c r="P119" s="2"/>
      <c r="Q119" s="47"/>
      <c r="R119" s="18"/>
      <c r="S119" s="133"/>
      <c r="T119" s="134">
        <f t="shared" si="5"/>
        <v>0</v>
      </c>
      <c r="U119" s="26">
        <f t="shared" si="7"/>
        <v>4</v>
      </c>
    </row>
    <row r="120" spans="1:21" x14ac:dyDescent="0.2">
      <c r="A120" s="502"/>
      <c r="B120" s="503"/>
      <c r="C120" s="507"/>
      <c r="D120" s="507"/>
      <c r="E120" s="132">
        <v>22</v>
      </c>
      <c r="F120" s="215"/>
      <c r="G120" s="215"/>
      <c r="H120" s="54"/>
      <c r="I120" s="46"/>
      <c r="J120" s="43"/>
      <c r="K120" s="46"/>
      <c r="L120" s="43"/>
      <c r="M120" s="2"/>
      <c r="N120" s="47"/>
      <c r="O120" s="44"/>
      <c r="P120" s="2"/>
      <c r="Q120" s="47"/>
      <c r="R120" s="18"/>
      <c r="S120" s="133"/>
      <c r="T120" s="134">
        <f t="shared" si="5"/>
        <v>0</v>
      </c>
      <c r="U120" s="26">
        <f t="shared" si="7"/>
        <v>4</v>
      </c>
    </row>
    <row r="121" spans="1:21" x14ac:dyDescent="0.2">
      <c r="A121" s="502"/>
      <c r="B121" s="503"/>
      <c r="C121" s="507"/>
      <c r="D121" s="507"/>
      <c r="E121" s="132">
        <v>23</v>
      </c>
      <c r="F121" s="215"/>
      <c r="G121" s="215"/>
      <c r="H121" s="54"/>
      <c r="I121" s="46"/>
      <c r="J121" s="43"/>
      <c r="K121" s="46"/>
      <c r="L121" s="43"/>
      <c r="M121" s="2"/>
      <c r="N121" s="47"/>
      <c r="O121" s="44"/>
      <c r="P121" s="2"/>
      <c r="Q121" s="47"/>
      <c r="R121" s="18"/>
      <c r="S121" s="133"/>
      <c r="T121" s="134">
        <f t="shared" si="5"/>
        <v>0</v>
      </c>
      <c r="U121" s="26">
        <f t="shared" si="7"/>
        <v>4</v>
      </c>
    </row>
    <row r="122" spans="1:21" x14ac:dyDescent="0.2">
      <c r="A122" s="502"/>
      <c r="B122" s="503"/>
      <c r="C122" s="507"/>
      <c r="D122" s="507"/>
      <c r="E122" s="132">
        <v>24</v>
      </c>
      <c r="F122" s="215"/>
      <c r="G122" s="215"/>
      <c r="H122" s="54"/>
      <c r="I122" s="46"/>
      <c r="J122" s="43"/>
      <c r="K122" s="46"/>
      <c r="L122" s="43"/>
      <c r="M122" s="2"/>
      <c r="N122" s="47"/>
      <c r="O122" s="44"/>
      <c r="P122" s="2"/>
      <c r="Q122" s="47"/>
      <c r="R122" s="18"/>
      <c r="S122" s="133"/>
      <c r="T122" s="134">
        <f t="shared" si="5"/>
        <v>0</v>
      </c>
      <c r="U122" s="26">
        <f t="shared" si="7"/>
        <v>4</v>
      </c>
    </row>
    <row r="123" spans="1:21" x14ac:dyDescent="0.2">
      <c r="A123" s="502"/>
      <c r="B123" s="503"/>
      <c r="C123" s="507"/>
      <c r="D123" s="507"/>
      <c r="E123" s="132">
        <v>25</v>
      </c>
      <c r="F123" s="215"/>
      <c r="G123" s="215"/>
      <c r="H123" s="54"/>
      <c r="I123" s="46"/>
      <c r="J123" s="43"/>
      <c r="K123" s="46"/>
      <c r="L123" s="43"/>
      <c r="M123" s="2"/>
      <c r="N123" s="47"/>
      <c r="O123" s="44"/>
      <c r="P123" s="2"/>
      <c r="Q123" s="47"/>
      <c r="R123" s="18"/>
      <c r="S123" s="133"/>
      <c r="T123" s="134">
        <f t="shared" ref="T123:T186" si="8">IF(J123="",0,INT(SUM(PRODUCT(J123,L123,O123),R123)))</f>
        <v>0</v>
      </c>
      <c r="U123" s="26">
        <f t="shared" si="7"/>
        <v>4</v>
      </c>
    </row>
    <row r="124" spans="1:21" x14ac:dyDescent="0.2">
      <c r="A124" s="502"/>
      <c r="B124" s="503"/>
      <c r="C124" s="507"/>
      <c r="D124" s="507"/>
      <c r="E124" s="132">
        <v>26</v>
      </c>
      <c r="F124" s="215"/>
      <c r="G124" s="215"/>
      <c r="H124" s="54"/>
      <c r="I124" s="46"/>
      <c r="J124" s="43"/>
      <c r="K124" s="46"/>
      <c r="L124" s="43"/>
      <c r="M124" s="2"/>
      <c r="N124" s="47"/>
      <c r="O124" s="44"/>
      <c r="P124" s="2"/>
      <c r="Q124" s="47"/>
      <c r="R124" s="18"/>
      <c r="S124" s="133"/>
      <c r="T124" s="134">
        <f t="shared" si="8"/>
        <v>0</v>
      </c>
      <c r="U124" s="26">
        <f t="shared" si="7"/>
        <v>4</v>
      </c>
    </row>
    <row r="125" spans="1:21" x14ac:dyDescent="0.2">
      <c r="A125" s="502"/>
      <c r="B125" s="503"/>
      <c r="C125" s="507"/>
      <c r="D125" s="507"/>
      <c r="E125" s="132">
        <v>27</v>
      </c>
      <c r="F125" s="215"/>
      <c r="G125" s="215"/>
      <c r="H125" s="54"/>
      <c r="I125" s="46"/>
      <c r="J125" s="43"/>
      <c r="K125" s="46"/>
      <c r="L125" s="43"/>
      <c r="M125" s="2"/>
      <c r="N125" s="47"/>
      <c r="O125" s="44"/>
      <c r="P125" s="2"/>
      <c r="Q125" s="47"/>
      <c r="R125" s="18"/>
      <c r="S125" s="133"/>
      <c r="T125" s="134">
        <f t="shared" si="8"/>
        <v>0</v>
      </c>
      <c r="U125" s="26">
        <f t="shared" si="7"/>
        <v>4</v>
      </c>
    </row>
    <row r="126" spans="1:21" x14ac:dyDescent="0.2">
      <c r="A126" s="502"/>
      <c r="B126" s="503"/>
      <c r="C126" s="507"/>
      <c r="D126" s="507"/>
      <c r="E126" s="132">
        <v>28</v>
      </c>
      <c r="F126" s="215"/>
      <c r="G126" s="215"/>
      <c r="H126" s="54"/>
      <c r="I126" s="46"/>
      <c r="J126" s="43"/>
      <c r="K126" s="46"/>
      <c r="L126" s="43"/>
      <c r="M126" s="2"/>
      <c r="N126" s="47"/>
      <c r="O126" s="44"/>
      <c r="P126" s="2"/>
      <c r="Q126" s="47"/>
      <c r="R126" s="18"/>
      <c r="S126" s="133"/>
      <c r="T126" s="134">
        <f t="shared" si="8"/>
        <v>0</v>
      </c>
      <c r="U126" s="26">
        <f t="shared" si="7"/>
        <v>4</v>
      </c>
    </row>
    <row r="127" spans="1:21" x14ac:dyDescent="0.2">
      <c r="A127" s="502"/>
      <c r="B127" s="503"/>
      <c r="C127" s="507"/>
      <c r="D127" s="507"/>
      <c r="E127" s="132">
        <v>29</v>
      </c>
      <c r="F127" s="215"/>
      <c r="G127" s="215"/>
      <c r="H127" s="54"/>
      <c r="I127" s="46"/>
      <c r="J127" s="43"/>
      <c r="K127" s="46"/>
      <c r="L127" s="43"/>
      <c r="M127" s="2"/>
      <c r="N127" s="47"/>
      <c r="O127" s="44"/>
      <c r="P127" s="2"/>
      <c r="Q127" s="47"/>
      <c r="R127" s="18"/>
      <c r="S127" s="133"/>
      <c r="T127" s="134">
        <f t="shared" si="8"/>
        <v>0</v>
      </c>
      <c r="U127" s="26">
        <f t="shared" si="7"/>
        <v>4</v>
      </c>
    </row>
    <row r="128" spans="1:21" x14ac:dyDescent="0.2">
      <c r="A128" s="504"/>
      <c r="B128" s="505"/>
      <c r="C128" s="508"/>
      <c r="D128" s="508"/>
      <c r="E128" s="135">
        <v>30</v>
      </c>
      <c r="F128" s="215"/>
      <c r="G128" s="219"/>
      <c r="H128" s="59"/>
      <c r="I128" s="60"/>
      <c r="J128" s="78"/>
      <c r="K128" s="60"/>
      <c r="L128" s="78"/>
      <c r="M128" s="15"/>
      <c r="N128" s="51"/>
      <c r="O128" s="45"/>
      <c r="P128" s="15"/>
      <c r="Q128" s="51"/>
      <c r="R128" s="19"/>
      <c r="S128" s="136"/>
      <c r="T128" s="137">
        <f t="shared" si="8"/>
        <v>0</v>
      </c>
      <c r="U128" s="26">
        <f t="shared" si="7"/>
        <v>4</v>
      </c>
    </row>
    <row r="129" spans="1:21" x14ac:dyDescent="0.2">
      <c r="A129" s="500">
        <v>5</v>
      </c>
      <c r="B129" s="501"/>
      <c r="C129" s="506" t="str">
        <f>IF(VLOOKUP($A129,【地域】地域番号①!$BD:$BF,3,FALSE)=0,"",VLOOKUP($A129,【地域】地域番号①!$BD:$BF,3,FALSE))</f>
        <v/>
      </c>
      <c r="D129" s="506" t="str">
        <f>IF(VLOOKUP($A129,【地域】地域番号①!$BD:$BF,2,FALSE)=0,"",VLOOKUP($A129,【地域】地域番号①!$BD:$BF,2,FALSE))</f>
        <v/>
      </c>
      <c r="E129" s="129">
        <v>1</v>
      </c>
      <c r="F129" s="220"/>
      <c r="G129" s="220"/>
      <c r="H129" s="71"/>
      <c r="I129" s="72"/>
      <c r="J129" s="73"/>
      <c r="K129" s="72"/>
      <c r="L129" s="73"/>
      <c r="M129" s="74"/>
      <c r="N129" s="75"/>
      <c r="O129" s="76"/>
      <c r="P129" s="74"/>
      <c r="Q129" s="75"/>
      <c r="R129" s="77"/>
      <c r="S129" s="130"/>
      <c r="T129" s="131">
        <f t="shared" si="8"/>
        <v>0</v>
      </c>
      <c r="U129" s="26">
        <f t="shared" ref="U129:U158" si="9">$A$129</f>
        <v>5</v>
      </c>
    </row>
    <row r="130" spans="1:21" x14ac:dyDescent="0.2">
      <c r="A130" s="502"/>
      <c r="B130" s="503"/>
      <c r="C130" s="507"/>
      <c r="D130" s="507"/>
      <c r="E130" s="132">
        <v>2</v>
      </c>
      <c r="F130" s="215"/>
      <c r="G130" s="215"/>
      <c r="H130" s="54"/>
      <c r="I130" s="46"/>
      <c r="J130" s="43"/>
      <c r="K130" s="46"/>
      <c r="L130" s="43"/>
      <c r="M130" s="2"/>
      <c r="N130" s="47"/>
      <c r="O130" s="44"/>
      <c r="P130" s="2"/>
      <c r="Q130" s="47"/>
      <c r="R130" s="18"/>
      <c r="S130" s="133"/>
      <c r="T130" s="134">
        <f t="shared" si="8"/>
        <v>0</v>
      </c>
      <c r="U130" s="26">
        <f t="shared" si="9"/>
        <v>5</v>
      </c>
    </row>
    <row r="131" spans="1:21" x14ac:dyDescent="0.2">
      <c r="A131" s="502"/>
      <c r="B131" s="503"/>
      <c r="C131" s="507"/>
      <c r="D131" s="507"/>
      <c r="E131" s="132">
        <v>3</v>
      </c>
      <c r="F131" s="215"/>
      <c r="G131" s="215"/>
      <c r="H131" s="54"/>
      <c r="I131" s="46"/>
      <c r="J131" s="43"/>
      <c r="K131" s="46"/>
      <c r="L131" s="43"/>
      <c r="M131" s="2"/>
      <c r="N131" s="47"/>
      <c r="O131" s="44"/>
      <c r="P131" s="2"/>
      <c r="Q131" s="47"/>
      <c r="R131" s="18"/>
      <c r="S131" s="133"/>
      <c r="T131" s="134">
        <f t="shared" si="8"/>
        <v>0</v>
      </c>
      <c r="U131" s="26">
        <f t="shared" si="9"/>
        <v>5</v>
      </c>
    </row>
    <row r="132" spans="1:21" x14ac:dyDescent="0.2">
      <c r="A132" s="502"/>
      <c r="B132" s="503"/>
      <c r="C132" s="507"/>
      <c r="D132" s="507"/>
      <c r="E132" s="132">
        <v>4</v>
      </c>
      <c r="F132" s="215"/>
      <c r="G132" s="215"/>
      <c r="H132" s="54"/>
      <c r="I132" s="46"/>
      <c r="J132" s="43"/>
      <c r="K132" s="46"/>
      <c r="L132" s="43"/>
      <c r="M132" s="2"/>
      <c r="N132" s="47"/>
      <c r="O132" s="44"/>
      <c r="P132" s="2"/>
      <c r="Q132" s="47"/>
      <c r="R132" s="18"/>
      <c r="S132" s="133"/>
      <c r="T132" s="134">
        <f t="shared" si="8"/>
        <v>0</v>
      </c>
      <c r="U132" s="26">
        <f t="shared" si="9"/>
        <v>5</v>
      </c>
    </row>
    <row r="133" spans="1:21" x14ac:dyDescent="0.2">
      <c r="A133" s="502"/>
      <c r="B133" s="503"/>
      <c r="C133" s="507"/>
      <c r="D133" s="507"/>
      <c r="E133" s="132">
        <v>5</v>
      </c>
      <c r="F133" s="215"/>
      <c r="G133" s="215"/>
      <c r="H133" s="54"/>
      <c r="I133" s="46"/>
      <c r="J133" s="43"/>
      <c r="K133" s="46"/>
      <c r="L133" s="43"/>
      <c r="M133" s="2"/>
      <c r="N133" s="47"/>
      <c r="O133" s="44"/>
      <c r="P133" s="2"/>
      <c r="Q133" s="47"/>
      <c r="R133" s="18"/>
      <c r="S133" s="133"/>
      <c r="T133" s="134">
        <f t="shared" si="8"/>
        <v>0</v>
      </c>
      <c r="U133" s="26">
        <f t="shared" si="9"/>
        <v>5</v>
      </c>
    </row>
    <row r="134" spans="1:21" x14ac:dyDescent="0.2">
      <c r="A134" s="502"/>
      <c r="B134" s="503"/>
      <c r="C134" s="507"/>
      <c r="D134" s="507"/>
      <c r="E134" s="132">
        <v>6</v>
      </c>
      <c r="F134" s="215"/>
      <c r="G134" s="215"/>
      <c r="H134" s="54"/>
      <c r="I134" s="46"/>
      <c r="J134" s="43"/>
      <c r="K134" s="46"/>
      <c r="L134" s="43"/>
      <c r="M134" s="2"/>
      <c r="N134" s="47"/>
      <c r="O134" s="44"/>
      <c r="P134" s="2"/>
      <c r="Q134" s="47"/>
      <c r="R134" s="18"/>
      <c r="S134" s="133"/>
      <c r="T134" s="134">
        <f t="shared" si="8"/>
        <v>0</v>
      </c>
      <c r="U134" s="26">
        <f t="shared" si="9"/>
        <v>5</v>
      </c>
    </row>
    <row r="135" spans="1:21" x14ac:dyDescent="0.2">
      <c r="A135" s="502"/>
      <c r="B135" s="503"/>
      <c r="C135" s="507"/>
      <c r="D135" s="507"/>
      <c r="E135" s="132">
        <v>7</v>
      </c>
      <c r="F135" s="215"/>
      <c r="G135" s="215"/>
      <c r="H135" s="54"/>
      <c r="I135" s="46"/>
      <c r="J135" s="43"/>
      <c r="K135" s="46"/>
      <c r="L135" s="43"/>
      <c r="M135" s="2"/>
      <c r="N135" s="47"/>
      <c r="O135" s="44"/>
      <c r="P135" s="2"/>
      <c r="Q135" s="47"/>
      <c r="R135" s="18"/>
      <c r="S135" s="133"/>
      <c r="T135" s="134">
        <f t="shared" si="8"/>
        <v>0</v>
      </c>
      <c r="U135" s="26">
        <f t="shared" si="9"/>
        <v>5</v>
      </c>
    </row>
    <row r="136" spans="1:21" x14ac:dyDescent="0.2">
      <c r="A136" s="502"/>
      <c r="B136" s="503"/>
      <c r="C136" s="507"/>
      <c r="D136" s="507"/>
      <c r="E136" s="132">
        <v>8</v>
      </c>
      <c r="F136" s="215"/>
      <c r="G136" s="215"/>
      <c r="H136" s="54"/>
      <c r="I136" s="46"/>
      <c r="J136" s="43"/>
      <c r="K136" s="46"/>
      <c r="L136" s="43"/>
      <c r="M136" s="2"/>
      <c r="N136" s="47"/>
      <c r="O136" s="44"/>
      <c r="P136" s="2"/>
      <c r="Q136" s="47"/>
      <c r="R136" s="18"/>
      <c r="S136" s="133"/>
      <c r="T136" s="134">
        <f t="shared" si="8"/>
        <v>0</v>
      </c>
      <c r="U136" s="26">
        <f t="shared" si="9"/>
        <v>5</v>
      </c>
    </row>
    <row r="137" spans="1:21" x14ac:dyDescent="0.2">
      <c r="A137" s="502"/>
      <c r="B137" s="503"/>
      <c r="C137" s="507"/>
      <c r="D137" s="507"/>
      <c r="E137" s="132">
        <v>9</v>
      </c>
      <c r="F137" s="215"/>
      <c r="G137" s="215"/>
      <c r="H137" s="54"/>
      <c r="I137" s="46"/>
      <c r="J137" s="43"/>
      <c r="K137" s="46"/>
      <c r="L137" s="43"/>
      <c r="M137" s="2"/>
      <c r="N137" s="47"/>
      <c r="O137" s="44"/>
      <c r="P137" s="2"/>
      <c r="Q137" s="47"/>
      <c r="R137" s="18"/>
      <c r="S137" s="133"/>
      <c r="T137" s="134">
        <f t="shared" si="8"/>
        <v>0</v>
      </c>
      <c r="U137" s="26">
        <f t="shared" si="9"/>
        <v>5</v>
      </c>
    </row>
    <row r="138" spans="1:21" x14ac:dyDescent="0.2">
      <c r="A138" s="502"/>
      <c r="B138" s="503"/>
      <c r="C138" s="507"/>
      <c r="D138" s="507"/>
      <c r="E138" s="132">
        <v>10</v>
      </c>
      <c r="F138" s="215"/>
      <c r="G138" s="215"/>
      <c r="H138" s="54"/>
      <c r="I138" s="46"/>
      <c r="J138" s="43"/>
      <c r="K138" s="46"/>
      <c r="L138" s="43"/>
      <c r="M138" s="2"/>
      <c r="N138" s="47"/>
      <c r="O138" s="44"/>
      <c r="P138" s="2"/>
      <c r="Q138" s="47"/>
      <c r="R138" s="18"/>
      <c r="S138" s="133"/>
      <c r="T138" s="134">
        <f t="shared" si="8"/>
        <v>0</v>
      </c>
      <c r="U138" s="26">
        <f t="shared" si="9"/>
        <v>5</v>
      </c>
    </row>
    <row r="139" spans="1:21" x14ac:dyDescent="0.2">
      <c r="A139" s="502"/>
      <c r="B139" s="503"/>
      <c r="C139" s="507"/>
      <c r="D139" s="507"/>
      <c r="E139" s="132">
        <v>11</v>
      </c>
      <c r="F139" s="215"/>
      <c r="G139" s="215"/>
      <c r="H139" s="54"/>
      <c r="I139" s="46"/>
      <c r="J139" s="43"/>
      <c r="K139" s="46"/>
      <c r="L139" s="43"/>
      <c r="M139" s="2"/>
      <c r="N139" s="47"/>
      <c r="O139" s="44"/>
      <c r="P139" s="2"/>
      <c r="Q139" s="47"/>
      <c r="R139" s="18"/>
      <c r="S139" s="133"/>
      <c r="T139" s="134">
        <f t="shared" si="8"/>
        <v>0</v>
      </c>
      <c r="U139" s="26">
        <f t="shared" si="9"/>
        <v>5</v>
      </c>
    </row>
    <row r="140" spans="1:21" x14ac:dyDescent="0.2">
      <c r="A140" s="502"/>
      <c r="B140" s="503"/>
      <c r="C140" s="507"/>
      <c r="D140" s="507"/>
      <c r="E140" s="132">
        <v>12</v>
      </c>
      <c r="F140" s="215"/>
      <c r="G140" s="215"/>
      <c r="H140" s="54"/>
      <c r="I140" s="46"/>
      <c r="J140" s="43"/>
      <c r="K140" s="46"/>
      <c r="L140" s="43"/>
      <c r="M140" s="2"/>
      <c r="N140" s="47"/>
      <c r="O140" s="44"/>
      <c r="P140" s="2"/>
      <c r="Q140" s="47"/>
      <c r="R140" s="18"/>
      <c r="S140" s="133"/>
      <c r="T140" s="134">
        <f t="shared" si="8"/>
        <v>0</v>
      </c>
      <c r="U140" s="26">
        <f t="shared" si="9"/>
        <v>5</v>
      </c>
    </row>
    <row r="141" spans="1:21" x14ac:dyDescent="0.2">
      <c r="A141" s="502"/>
      <c r="B141" s="503"/>
      <c r="C141" s="507"/>
      <c r="D141" s="507"/>
      <c r="E141" s="132">
        <v>13</v>
      </c>
      <c r="F141" s="215"/>
      <c r="G141" s="215"/>
      <c r="H141" s="54"/>
      <c r="I141" s="46"/>
      <c r="J141" s="43"/>
      <c r="K141" s="46"/>
      <c r="L141" s="43"/>
      <c r="M141" s="2"/>
      <c r="N141" s="47"/>
      <c r="O141" s="44"/>
      <c r="P141" s="2"/>
      <c r="Q141" s="47"/>
      <c r="R141" s="18"/>
      <c r="S141" s="133"/>
      <c r="T141" s="134">
        <f t="shared" si="8"/>
        <v>0</v>
      </c>
      <c r="U141" s="26">
        <f t="shared" si="9"/>
        <v>5</v>
      </c>
    </row>
    <row r="142" spans="1:21" x14ac:dyDescent="0.2">
      <c r="A142" s="502"/>
      <c r="B142" s="503"/>
      <c r="C142" s="507"/>
      <c r="D142" s="507"/>
      <c r="E142" s="132">
        <v>14</v>
      </c>
      <c r="F142" s="215"/>
      <c r="G142" s="215"/>
      <c r="H142" s="54"/>
      <c r="I142" s="46"/>
      <c r="J142" s="43"/>
      <c r="K142" s="46"/>
      <c r="L142" s="43"/>
      <c r="M142" s="2"/>
      <c r="N142" s="47"/>
      <c r="O142" s="44"/>
      <c r="P142" s="2"/>
      <c r="Q142" s="47"/>
      <c r="R142" s="18"/>
      <c r="S142" s="133"/>
      <c r="T142" s="134">
        <f t="shared" si="8"/>
        <v>0</v>
      </c>
      <c r="U142" s="26">
        <f t="shared" si="9"/>
        <v>5</v>
      </c>
    </row>
    <row r="143" spans="1:21" x14ac:dyDescent="0.2">
      <c r="A143" s="502"/>
      <c r="B143" s="503"/>
      <c r="C143" s="507"/>
      <c r="D143" s="507"/>
      <c r="E143" s="132">
        <v>15</v>
      </c>
      <c r="F143" s="215"/>
      <c r="G143" s="215"/>
      <c r="H143" s="54"/>
      <c r="I143" s="46"/>
      <c r="J143" s="43"/>
      <c r="K143" s="46"/>
      <c r="L143" s="43"/>
      <c r="M143" s="2"/>
      <c r="N143" s="47"/>
      <c r="O143" s="44"/>
      <c r="P143" s="2"/>
      <c r="Q143" s="47"/>
      <c r="R143" s="18"/>
      <c r="S143" s="133"/>
      <c r="T143" s="134">
        <f t="shared" si="8"/>
        <v>0</v>
      </c>
      <c r="U143" s="26">
        <f t="shared" si="9"/>
        <v>5</v>
      </c>
    </row>
    <row r="144" spans="1:21" x14ac:dyDescent="0.2">
      <c r="A144" s="502"/>
      <c r="B144" s="503"/>
      <c r="C144" s="507"/>
      <c r="D144" s="507"/>
      <c r="E144" s="132">
        <v>16</v>
      </c>
      <c r="F144" s="215"/>
      <c r="G144" s="215"/>
      <c r="H144" s="54"/>
      <c r="I144" s="46"/>
      <c r="J144" s="43"/>
      <c r="K144" s="46"/>
      <c r="L144" s="43"/>
      <c r="M144" s="2"/>
      <c r="N144" s="47"/>
      <c r="O144" s="44"/>
      <c r="P144" s="2"/>
      <c r="Q144" s="47"/>
      <c r="R144" s="18"/>
      <c r="S144" s="133"/>
      <c r="T144" s="134">
        <f t="shared" si="8"/>
        <v>0</v>
      </c>
      <c r="U144" s="26">
        <f t="shared" si="9"/>
        <v>5</v>
      </c>
    </row>
    <row r="145" spans="1:21" x14ac:dyDescent="0.2">
      <c r="A145" s="502"/>
      <c r="B145" s="503"/>
      <c r="C145" s="507"/>
      <c r="D145" s="507"/>
      <c r="E145" s="132">
        <v>17</v>
      </c>
      <c r="F145" s="215"/>
      <c r="G145" s="215"/>
      <c r="H145" s="54"/>
      <c r="I145" s="46"/>
      <c r="J145" s="43"/>
      <c r="K145" s="46"/>
      <c r="L145" s="43"/>
      <c r="M145" s="2"/>
      <c r="N145" s="47"/>
      <c r="O145" s="44"/>
      <c r="P145" s="2"/>
      <c r="Q145" s="47"/>
      <c r="R145" s="18"/>
      <c r="S145" s="133"/>
      <c r="T145" s="134">
        <f t="shared" si="8"/>
        <v>0</v>
      </c>
      <c r="U145" s="26">
        <f t="shared" si="9"/>
        <v>5</v>
      </c>
    </row>
    <row r="146" spans="1:21" x14ac:dyDescent="0.2">
      <c r="A146" s="502"/>
      <c r="B146" s="503"/>
      <c r="C146" s="507"/>
      <c r="D146" s="507"/>
      <c r="E146" s="132">
        <v>18</v>
      </c>
      <c r="F146" s="215"/>
      <c r="G146" s="215"/>
      <c r="H146" s="54"/>
      <c r="I146" s="46"/>
      <c r="J146" s="43"/>
      <c r="K146" s="46"/>
      <c r="L146" s="43"/>
      <c r="M146" s="2"/>
      <c r="N146" s="47"/>
      <c r="O146" s="44"/>
      <c r="P146" s="2"/>
      <c r="Q146" s="47"/>
      <c r="R146" s="18"/>
      <c r="S146" s="133"/>
      <c r="T146" s="134">
        <f t="shared" si="8"/>
        <v>0</v>
      </c>
      <c r="U146" s="26">
        <f t="shared" si="9"/>
        <v>5</v>
      </c>
    </row>
    <row r="147" spans="1:21" x14ac:dyDescent="0.2">
      <c r="A147" s="502"/>
      <c r="B147" s="503"/>
      <c r="C147" s="507"/>
      <c r="D147" s="507"/>
      <c r="E147" s="132">
        <v>19</v>
      </c>
      <c r="F147" s="215"/>
      <c r="G147" s="215"/>
      <c r="H147" s="54"/>
      <c r="I147" s="46"/>
      <c r="J147" s="43"/>
      <c r="K147" s="46"/>
      <c r="L147" s="43"/>
      <c r="M147" s="2"/>
      <c r="N147" s="47"/>
      <c r="O147" s="44"/>
      <c r="P147" s="2"/>
      <c r="Q147" s="47"/>
      <c r="R147" s="18"/>
      <c r="S147" s="133"/>
      <c r="T147" s="134">
        <f t="shared" si="8"/>
        <v>0</v>
      </c>
      <c r="U147" s="26">
        <f t="shared" si="9"/>
        <v>5</v>
      </c>
    </row>
    <row r="148" spans="1:21" x14ac:dyDescent="0.2">
      <c r="A148" s="502"/>
      <c r="B148" s="503"/>
      <c r="C148" s="507"/>
      <c r="D148" s="507"/>
      <c r="E148" s="132">
        <v>20</v>
      </c>
      <c r="F148" s="215"/>
      <c r="G148" s="215"/>
      <c r="H148" s="54"/>
      <c r="I148" s="46"/>
      <c r="J148" s="43"/>
      <c r="K148" s="46"/>
      <c r="L148" s="43"/>
      <c r="M148" s="2"/>
      <c r="N148" s="47"/>
      <c r="O148" s="44"/>
      <c r="P148" s="2"/>
      <c r="Q148" s="47"/>
      <c r="R148" s="18"/>
      <c r="S148" s="133"/>
      <c r="T148" s="134">
        <f t="shared" si="8"/>
        <v>0</v>
      </c>
      <c r="U148" s="26">
        <f t="shared" si="9"/>
        <v>5</v>
      </c>
    </row>
    <row r="149" spans="1:21" x14ac:dyDescent="0.2">
      <c r="A149" s="502"/>
      <c r="B149" s="503"/>
      <c r="C149" s="507"/>
      <c r="D149" s="507"/>
      <c r="E149" s="132">
        <v>21</v>
      </c>
      <c r="F149" s="215"/>
      <c r="G149" s="215"/>
      <c r="H149" s="54"/>
      <c r="I149" s="46"/>
      <c r="J149" s="43"/>
      <c r="K149" s="46"/>
      <c r="L149" s="43"/>
      <c r="M149" s="2"/>
      <c r="N149" s="47"/>
      <c r="O149" s="44"/>
      <c r="P149" s="2"/>
      <c r="Q149" s="47"/>
      <c r="R149" s="18"/>
      <c r="S149" s="133"/>
      <c r="T149" s="134">
        <f t="shared" si="8"/>
        <v>0</v>
      </c>
      <c r="U149" s="26">
        <f t="shared" si="9"/>
        <v>5</v>
      </c>
    </row>
    <row r="150" spans="1:21" x14ac:dyDescent="0.2">
      <c r="A150" s="502"/>
      <c r="B150" s="503"/>
      <c r="C150" s="507"/>
      <c r="D150" s="507"/>
      <c r="E150" s="132">
        <v>22</v>
      </c>
      <c r="F150" s="215"/>
      <c r="G150" s="215"/>
      <c r="H150" s="54"/>
      <c r="I150" s="46"/>
      <c r="J150" s="43"/>
      <c r="K150" s="46"/>
      <c r="L150" s="43"/>
      <c r="M150" s="2"/>
      <c r="N150" s="47"/>
      <c r="O150" s="44"/>
      <c r="P150" s="2"/>
      <c r="Q150" s="47"/>
      <c r="R150" s="18"/>
      <c r="S150" s="133"/>
      <c r="T150" s="134">
        <f t="shared" si="8"/>
        <v>0</v>
      </c>
      <c r="U150" s="26">
        <f t="shared" si="9"/>
        <v>5</v>
      </c>
    </row>
    <row r="151" spans="1:21" x14ac:dyDescent="0.2">
      <c r="A151" s="502"/>
      <c r="B151" s="503"/>
      <c r="C151" s="507"/>
      <c r="D151" s="507"/>
      <c r="E151" s="132">
        <v>23</v>
      </c>
      <c r="F151" s="215"/>
      <c r="G151" s="215"/>
      <c r="H151" s="54"/>
      <c r="I151" s="46"/>
      <c r="J151" s="43"/>
      <c r="K151" s="46"/>
      <c r="L151" s="43"/>
      <c r="M151" s="2"/>
      <c r="N151" s="47"/>
      <c r="O151" s="44"/>
      <c r="P151" s="2"/>
      <c r="Q151" s="47"/>
      <c r="R151" s="18"/>
      <c r="S151" s="133"/>
      <c r="T151" s="134">
        <f t="shared" si="8"/>
        <v>0</v>
      </c>
      <c r="U151" s="26">
        <f t="shared" si="9"/>
        <v>5</v>
      </c>
    </row>
    <row r="152" spans="1:21" x14ac:dyDescent="0.2">
      <c r="A152" s="502"/>
      <c r="B152" s="503"/>
      <c r="C152" s="507"/>
      <c r="D152" s="507"/>
      <c r="E152" s="132">
        <v>24</v>
      </c>
      <c r="F152" s="215"/>
      <c r="G152" s="215"/>
      <c r="H152" s="54"/>
      <c r="I152" s="46"/>
      <c r="J152" s="43"/>
      <c r="K152" s="46"/>
      <c r="L152" s="43"/>
      <c r="M152" s="2"/>
      <c r="N152" s="47"/>
      <c r="O152" s="44"/>
      <c r="P152" s="2"/>
      <c r="Q152" s="47"/>
      <c r="R152" s="18"/>
      <c r="S152" s="133"/>
      <c r="T152" s="134">
        <f t="shared" si="8"/>
        <v>0</v>
      </c>
      <c r="U152" s="26">
        <f t="shared" si="9"/>
        <v>5</v>
      </c>
    </row>
    <row r="153" spans="1:21" x14ac:dyDescent="0.2">
      <c r="A153" s="502"/>
      <c r="B153" s="503"/>
      <c r="C153" s="507"/>
      <c r="D153" s="507"/>
      <c r="E153" s="132">
        <v>25</v>
      </c>
      <c r="F153" s="215"/>
      <c r="G153" s="215"/>
      <c r="H153" s="54"/>
      <c r="I153" s="46"/>
      <c r="J153" s="43"/>
      <c r="K153" s="46"/>
      <c r="L153" s="43"/>
      <c r="M153" s="2"/>
      <c r="N153" s="47"/>
      <c r="O153" s="44"/>
      <c r="P153" s="2"/>
      <c r="Q153" s="47"/>
      <c r="R153" s="18"/>
      <c r="S153" s="133"/>
      <c r="T153" s="134">
        <f t="shared" si="8"/>
        <v>0</v>
      </c>
      <c r="U153" s="26">
        <f t="shared" si="9"/>
        <v>5</v>
      </c>
    </row>
    <row r="154" spans="1:21" x14ac:dyDescent="0.2">
      <c r="A154" s="502"/>
      <c r="B154" s="503"/>
      <c r="C154" s="507"/>
      <c r="D154" s="507"/>
      <c r="E154" s="132">
        <v>26</v>
      </c>
      <c r="F154" s="215"/>
      <c r="G154" s="215"/>
      <c r="H154" s="54"/>
      <c r="I154" s="46"/>
      <c r="J154" s="43"/>
      <c r="K154" s="46"/>
      <c r="L154" s="43"/>
      <c r="M154" s="2"/>
      <c r="N154" s="47"/>
      <c r="O154" s="44"/>
      <c r="P154" s="2"/>
      <c r="Q154" s="47"/>
      <c r="R154" s="18"/>
      <c r="S154" s="133"/>
      <c r="T154" s="134">
        <f t="shared" si="8"/>
        <v>0</v>
      </c>
      <c r="U154" s="26">
        <f t="shared" si="9"/>
        <v>5</v>
      </c>
    </row>
    <row r="155" spans="1:21" x14ac:dyDescent="0.2">
      <c r="A155" s="502"/>
      <c r="B155" s="503"/>
      <c r="C155" s="507"/>
      <c r="D155" s="507"/>
      <c r="E155" s="132">
        <v>27</v>
      </c>
      <c r="F155" s="215"/>
      <c r="G155" s="215"/>
      <c r="H155" s="54"/>
      <c r="I155" s="46"/>
      <c r="J155" s="43"/>
      <c r="K155" s="46"/>
      <c r="L155" s="43"/>
      <c r="M155" s="2"/>
      <c r="N155" s="47"/>
      <c r="O155" s="44"/>
      <c r="P155" s="2"/>
      <c r="Q155" s="47"/>
      <c r="R155" s="18"/>
      <c r="S155" s="133"/>
      <c r="T155" s="134">
        <f t="shared" si="8"/>
        <v>0</v>
      </c>
      <c r="U155" s="26">
        <f t="shared" si="9"/>
        <v>5</v>
      </c>
    </row>
    <row r="156" spans="1:21" x14ac:dyDescent="0.2">
      <c r="A156" s="502"/>
      <c r="B156" s="503"/>
      <c r="C156" s="507"/>
      <c r="D156" s="507"/>
      <c r="E156" s="132">
        <v>28</v>
      </c>
      <c r="F156" s="215"/>
      <c r="G156" s="215"/>
      <c r="H156" s="54"/>
      <c r="I156" s="46"/>
      <c r="J156" s="43"/>
      <c r="K156" s="46"/>
      <c r="L156" s="43"/>
      <c r="M156" s="2"/>
      <c r="N156" s="47"/>
      <c r="O156" s="44"/>
      <c r="P156" s="2"/>
      <c r="Q156" s="47"/>
      <c r="R156" s="18"/>
      <c r="S156" s="133"/>
      <c r="T156" s="134">
        <f t="shared" si="8"/>
        <v>0</v>
      </c>
      <c r="U156" s="26">
        <f t="shared" si="9"/>
        <v>5</v>
      </c>
    </row>
    <row r="157" spans="1:21" x14ac:dyDescent="0.2">
      <c r="A157" s="502"/>
      <c r="B157" s="503"/>
      <c r="C157" s="507"/>
      <c r="D157" s="507"/>
      <c r="E157" s="132">
        <v>29</v>
      </c>
      <c r="F157" s="215"/>
      <c r="G157" s="215"/>
      <c r="H157" s="54"/>
      <c r="I157" s="46"/>
      <c r="J157" s="43"/>
      <c r="K157" s="46"/>
      <c r="L157" s="43"/>
      <c r="M157" s="2"/>
      <c r="N157" s="47"/>
      <c r="O157" s="44"/>
      <c r="P157" s="2"/>
      <c r="Q157" s="47"/>
      <c r="R157" s="18"/>
      <c r="S157" s="133"/>
      <c r="T157" s="134">
        <f t="shared" si="8"/>
        <v>0</v>
      </c>
      <c r="U157" s="26">
        <f t="shared" si="9"/>
        <v>5</v>
      </c>
    </row>
    <row r="158" spans="1:21" x14ac:dyDescent="0.2">
      <c r="A158" s="504"/>
      <c r="B158" s="505"/>
      <c r="C158" s="508"/>
      <c r="D158" s="508"/>
      <c r="E158" s="135">
        <v>30</v>
      </c>
      <c r="F158" s="215"/>
      <c r="G158" s="219"/>
      <c r="H158" s="59"/>
      <c r="I158" s="60"/>
      <c r="J158" s="78"/>
      <c r="K158" s="60"/>
      <c r="L158" s="78"/>
      <c r="M158" s="15"/>
      <c r="N158" s="51"/>
      <c r="O158" s="45"/>
      <c r="P158" s="15"/>
      <c r="Q158" s="51"/>
      <c r="R158" s="19"/>
      <c r="S158" s="136"/>
      <c r="T158" s="137">
        <f t="shared" si="8"/>
        <v>0</v>
      </c>
      <c r="U158" s="26">
        <f t="shared" si="9"/>
        <v>5</v>
      </c>
    </row>
    <row r="159" spans="1:21" x14ac:dyDescent="0.2">
      <c r="A159" s="500">
        <v>6</v>
      </c>
      <c r="B159" s="501"/>
      <c r="C159" s="506" t="str">
        <f>IF(VLOOKUP($A159,【地域】地域番号①!$BD:$BF,3,FALSE)=0,"",VLOOKUP($A159,【地域】地域番号①!$BD:$BF,3,FALSE))</f>
        <v/>
      </c>
      <c r="D159" s="506" t="str">
        <f>IF(VLOOKUP($A159,【地域】地域番号①!$BD:$BF,2,FALSE)=0,"",VLOOKUP($A159,【地域】地域番号①!$BD:$BF,2,FALSE))</f>
        <v/>
      </c>
      <c r="E159" s="129">
        <v>1</v>
      </c>
      <c r="F159" s="220"/>
      <c r="G159" s="220"/>
      <c r="H159" s="71"/>
      <c r="I159" s="72"/>
      <c r="J159" s="73"/>
      <c r="K159" s="72"/>
      <c r="L159" s="73"/>
      <c r="M159" s="74"/>
      <c r="N159" s="75"/>
      <c r="O159" s="76"/>
      <c r="P159" s="74"/>
      <c r="Q159" s="75"/>
      <c r="R159" s="77"/>
      <c r="S159" s="130"/>
      <c r="T159" s="131">
        <f t="shared" si="8"/>
        <v>0</v>
      </c>
      <c r="U159" s="26">
        <f t="shared" ref="U159:U188" si="10">$A$159</f>
        <v>6</v>
      </c>
    </row>
    <row r="160" spans="1:21" x14ac:dyDescent="0.2">
      <c r="A160" s="502"/>
      <c r="B160" s="503"/>
      <c r="C160" s="507"/>
      <c r="D160" s="507"/>
      <c r="E160" s="132">
        <v>2</v>
      </c>
      <c r="F160" s="215"/>
      <c r="G160" s="215"/>
      <c r="H160" s="54"/>
      <c r="I160" s="46"/>
      <c r="J160" s="43"/>
      <c r="K160" s="46"/>
      <c r="L160" s="43"/>
      <c r="M160" s="2"/>
      <c r="N160" s="47"/>
      <c r="O160" s="44"/>
      <c r="P160" s="2"/>
      <c r="Q160" s="47"/>
      <c r="R160" s="18"/>
      <c r="S160" s="133"/>
      <c r="T160" s="134">
        <f t="shared" si="8"/>
        <v>0</v>
      </c>
      <c r="U160" s="26">
        <f t="shared" si="10"/>
        <v>6</v>
      </c>
    </row>
    <row r="161" spans="1:21" x14ac:dyDescent="0.2">
      <c r="A161" s="502"/>
      <c r="B161" s="503"/>
      <c r="C161" s="507"/>
      <c r="D161" s="507"/>
      <c r="E161" s="132">
        <v>3</v>
      </c>
      <c r="F161" s="215"/>
      <c r="G161" s="215"/>
      <c r="H161" s="54"/>
      <c r="I161" s="46"/>
      <c r="J161" s="43"/>
      <c r="K161" s="46"/>
      <c r="L161" s="43"/>
      <c r="M161" s="2"/>
      <c r="N161" s="47"/>
      <c r="O161" s="44"/>
      <c r="P161" s="2"/>
      <c r="Q161" s="47"/>
      <c r="R161" s="18"/>
      <c r="S161" s="133"/>
      <c r="T161" s="134">
        <f t="shared" si="8"/>
        <v>0</v>
      </c>
      <c r="U161" s="26">
        <f t="shared" si="10"/>
        <v>6</v>
      </c>
    </row>
    <row r="162" spans="1:21" x14ac:dyDescent="0.2">
      <c r="A162" s="502"/>
      <c r="B162" s="503"/>
      <c r="C162" s="507"/>
      <c r="D162" s="507"/>
      <c r="E162" s="132">
        <v>4</v>
      </c>
      <c r="F162" s="215"/>
      <c r="G162" s="215"/>
      <c r="H162" s="54"/>
      <c r="I162" s="46"/>
      <c r="J162" s="43"/>
      <c r="K162" s="46"/>
      <c r="L162" s="43"/>
      <c r="M162" s="2"/>
      <c r="N162" s="47"/>
      <c r="O162" s="44"/>
      <c r="P162" s="2"/>
      <c r="Q162" s="47"/>
      <c r="R162" s="18"/>
      <c r="S162" s="133"/>
      <c r="T162" s="134">
        <f t="shared" si="8"/>
        <v>0</v>
      </c>
      <c r="U162" s="26">
        <f t="shared" si="10"/>
        <v>6</v>
      </c>
    </row>
    <row r="163" spans="1:21" x14ac:dyDescent="0.2">
      <c r="A163" s="502"/>
      <c r="B163" s="503"/>
      <c r="C163" s="507"/>
      <c r="D163" s="507"/>
      <c r="E163" s="132">
        <v>5</v>
      </c>
      <c r="F163" s="215"/>
      <c r="G163" s="215"/>
      <c r="H163" s="54"/>
      <c r="I163" s="46"/>
      <c r="J163" s="43"/>
      <c r="K163" s="46"/>
      <c r="L163" s="43"/>
      <c r="M163" s="2"/>
      <c r="N163" s="47"/>
      <c r="O163" s="44"/>
      <c r="P163" s="2"/>
      <c r="Q163" s="47"/>
      <c r="R163" s="18"/>
      <c r="S163" s="133"/>
      <c r="T163" s="134">
        <f t="shared" si="8"/>
        <v>0</v>
      </c>
      <c r="U163" s="26">
        <f t="shared" si="10"/>
        <v>6</v>
      </c>
    </row>
    <row r="164" spans="1:21" x14ac:dyDescent="0.2">
      <c r="A164" s="502"/>
      <c r="B164" s="503"/>
      <c r="C164" s="507"/>
      <c r="D164" s="507"/>
      <c r="E164" s="132">
        <v>6</v>
      </c>
      <c r="F164" s="215"/>
      <c r="G164" s="215"/>
      <c r="H164" s="54"/>
      <c r="I164" s="46"/>
      <c r="J164" s="43"/>
      <c r="K164" s="46"/>
      <c r="L164" s="43"/>
      <c r="M164" s="2"/>
      <c r="N164" s="47"/>
      <c r="O164" s="44"/>
      <c r="P164" s="2"/>
      <c r="Q164" s="47"/>
      <c r="R164" s="18"/>
      <c r="S164" s="133"/>
      <c r="T164" s="134">
        <f t="shared" si="8"/>
        <v>0</v>
      </c>
      <c r="U164" s="26">
        <f t="shared" si="10"/>
        <v>6</v>
      </c>
    </row>
    <row r="165" spans="1:21" x14ac:dyDescent="0.2">
      <c r="A165" s="502"/>
      <c r="B165" s="503"/>
      <c r="C165" s="507"/>
      <c r="D165" s="507"/>
      <c r="E165" s="132">
        <v>7</v>
      </c>
      <c r="F165" s="215"/>
      <c r="G165" s="215"/>
      <c r="H165" s="54"/>
      <c r="I165" s="46"/>
      <c r="J165" s="43"/>
      <c r="K165" s="46"/>
      <c r="L165" s="43"/>
      <c r="M165" s="2"/>
      <c r="N165" s="47"/>
      <c r="O165" s="44"/>
      <c r="P165" s="2"/>
      <c r="Q165" s="47"/>
      <c r="R165" s="18"/>
      <c r="S165" s="133"/>
      <c r="T165" s="134">
        <f t="shared" si="8"/>
        <v>0</v>
      </c>
      <c r="U165" s="26">
        <f t="shared" si="10"/>
        <v>6</v>
      </c>
    </row>
    <row r="166" spans="1:21" x14ac:dyDescent="0.2">
      <c r="A166" s="502"/>
      <c r="B166" s="503"/>
      <c r="C166" s="507"/>
      <c r="D166" s="507"/>
      <c r="E166" s="132">
        <v>8</v>
      </c>
      <c r="F166" s="215"/>
      <c r="G166" s="215"/>
      <c r="H166" s="54"/>
      <c r="I166" s="46"/>
      <c r="J166" s="43"/>
      <c r="K166" s="46"/>
      <c r="L166" s="43"/>
      <c r="M166" s="2"/>
      <c r="N166" s="47"/>
      <c r="O166" s="44"/>
      <c r="P166" s="2"/>
      <c r="Q166" s="47"/>
      <c r="R166" s="18"/>
      <c r="S166" s="133"/>
      <c r="T166" s="134">
        <f t="shared" si="8"/>
        <v>0</v>
      </c>
      <c r="U166" s="26">
        <f t="shared" si="10"/>
        <v>6</v>
      </c>
    </row>
    <row r="167" spans="1:21" x14ac:dyDescent="0.2">
      <c r="A167" s="502"/>
      <c r="B167" s="503"/>
      <c r="C167" s="507"/>
      <c r="D167" s="507"/>
      <c r="E167" s="132">
        <v>9</v>
      </c>
      <c r="F167" s="215"/>
      <c r="G167" s="215"/>
      <c r="H167" s="54"/>
      <c r="I167" s="46"/>
      <c r="J167" s="43"/>
      <c r="K167" s="46"/>
      <c r="L167" s="43"/>
      <c r="M167" s="2"/>
      <c r="N167" s="47"/>
      <c r="O167" s="44"/>
      <c r="P167" s="2"/>
      <c r="Q167" s="47"/>
      <c r="R167" s="18"/>
      <c r="S167" s="133"/>
      <c r="T167" s="134">
        <f t="shared" si="8"/>
        <v>0</v>
      </c>
      <c r="U167" s="26">
        <f t="shared" si="10"/>
        <v>6</v>
      </c>
    </row>
    <row r="168" spans="1:21" x14ac:dyDescent="0.2">
      <c r="A168" s="502"/>
      <c r="B168" s="503"/>
      <c r="C168" s="507"/>
      <c r="D168" s="507"/>
      <c r="E168" s="132">
        <v>10</v>
      </c>
      <c r="F168" s="215"/>
      <c r="G168" s="215"/>
      <c r="H168" s="54"/>
      <c r="I168" s="46"/>
      <c r="J168" s="43"/>
      <c r="K168" s="46"/>
      <c r="L168" s="43"/>
      <c r="M168" s="2"/>
      <c r="N168" s="47"/>
      <c r="O168" s="44"/>
      <c r="P168" s="2"/>
      <c r="Q168" s="47"/>
      <c r="R168" s="18"/>
      <c r="S168" s="133"/>
      <c r="T168" s="134">
        <f t="shared" si="8"/>
        <v>0</v>
      </c>
      <c r="U168" s="26">
        <f t="shared" si="10"/>
        <v>6</v>
      </c>
    </row>
    <row r="169" spans="1:21" x14ac:dyDescent="0.2">
      <c r="A169" s="502"/>
      <c r="B169" s="503"/>
      <c r="C169" s="507"/>
      <c r="D169" s="507"/>
      <c r="E169" s="132">
        <v>11</v>
      </c>
      <c r="F169" s="215"/>
      <c r="G169" s="215"/>
      <c r="H169" s="54"/>
      <c r="I169" s="46"/>
      <c r="J169" s="43"/>
      <c r="K169" s="46"/>
      <c r="L169" s="43"/>
      <c r="M169" s="2"/>
      <c r="N169" s="47"/>
      <c r="O169" s="44"/>
      <c r="P169" s="2"/>
      <c r="Q169" s="47"/>
      <c r="R169" s="18"/>
      <c r="S169" s="133"/>
      <c r="T169" s="134">
        <f t="shared" si="8"/>
        <v>0</v>
      </c>
      <c r="U169" s="26">
        <f t="shared" si="10"/>
        <v>6</v>
      </c>
    </row>
    <row r="170" spans="1:21" x14ac:dyDescent="0.2">
      <c r="A170" s="502"/>
      <c r="B170" s="503"/>
      <c r="C170" s="507"/>
      <c r="D170" s="507"/>
      <c r="E170" s="132">
        <v>12</v>
      </c>
      <c r="F170" s="215"/>
      <c r="G170" s="215"/>
      <c r="H170" s="54"/>
      <c r="I170" s="46"/>
      <c r="J170" s="43"/>
      <c r="K170" s="46"/>
      <c r="L170" s="43"/>
      <c r="M170" s="2"/>
      <c r="N170" s="47"/>
      <c r="O170" s="44"/>
      <c r="P170" s="2"/>
      <c r="Q170" s="47"/>
      <c r="R170" s="18"/>
      <c r="S170" s="133"/>
      <c r="T170" s="134">
        <f t="shared" si="8"/>
        <v>0</v>
      </c>
      <c r="U170" s="26">
        <f t="shared" si="10"/>
        <v>6</v>
      </c>
    </row>
    <row r="171" spans="1:21" x14ac:dyDescent="0.2">
      <c r="A171" s="502"/>
      <c r="B171" s="503"/>
      <c r="C171" s="507"/>
      <c r="D171" s="507"/>
      <c r="E171" s="132">
        <v>13</v>
      </c>
      <c r="F171" s="215"/>
      <c r="G171" s="215"/>
      <c r="H171" s="54"/>
      <c r="I171" s="46"/>
      <c r="J171" s="43"/>
      <c r="K171" s="46"/>
      <c r="L171" s="43"/>
      <c r="M171" s="2"/>
      <c r="N171" s="47"/>
      <c r="O171" s="44"/>
      <c r="P171" s="2"/>
      <c r="Q171" s="47"/>
      <c r="R171" s="18"/>
      <c r="S171" s="133"/>
      <c r="T171" s="134">
        <f t="shared" si="8"/>
        <v>0</v>
      </c>
      <c r="U171" s="26">
        <f t="shared" si="10"/>
        <v>6</v>
      </c>
    </row>
    <row r="172" spans="1:21" x14ac:dyDescent="0.2">
      <c r="A172" s="502"/>
      <c r="B172" s="503"/>
      <c r="C172" s="507"/>
      <c r="D172" s="507"/>
      <c r="E172" s="132">
        <v>14</v>
      </c>
      <c r="F172" s="215"/>
      <c r="G172" s="215"/>
      <c r="H172" s="54"/>
      <c r="I172" s="46"/>
      <c r="J172" s="43"/>
      <c r="K172" s="46"/>
      <c r="L172" s="43"/>
      <c r="M172" s="2"/>
      <c r="N172" s="47"/>
      <c r="O172" s="44"/>
      <c r="P172" s="2"/>
      <c r="Q172" s="47"/>
      <c r="R172" s="18"/>
      <c r="S172" s="133"/>
      <c r="T172" s="134">
        <f t="shared" si="8"/>
        <v>0</v>
      </c>
      <c r="U172" s="26">
        <f t="shared" si="10"/>
        <v>6</v>
      </c>
    </row>
    <row r="173" spans="1:21" x14ac:dyDescent="0.2">
      <c r="A173" s="502"/>
      <c r="B173" s="503"/>
      <c r="C173" s="507"/>
      <c r="D173" s="507"/>
      <c r="E173" s="132">
        <v>15</v>
      </c>
      <c r="F173" s="215"/>
      <c r="G173" s="215"/>
      <c r="H173" s="54"/>
      <c r="I173" s="46"/>
      <c r="J173" s="43"/>
      <c r="K173" s="46"/>
      <c r="L173" s="43"/>
      <c r="M173" s="2"/>
      <c r="N173" s="47"/>
      <c r="O173" s="44"/>
      <c r="P173" s="2"/>
      <c r="Q173" s="47"/>
      <c r="R173" s="18"/>
      <c r="S173" s="133"/>
      <c r="T173" s="134">
        <f t="shared" si="8"/>
        <v>0</v>
      </c>
      <c r="U173" s="26">
        <f t="shared" si="10"/>
        <v>6</v>
      </c>
    </row>
    <row r="174" spans="1:21" x14ac:dyDescent="0.2">
      <c r="A174" s="502"/>
      <c r="B174" s="503"/>
      <c r="C174" s="507"/>
      <c r="D174" s="507"/>
      <c r="E174" s="132">
        <v>16</v>
      </c>
      <c r="F174" s="215"/>
      <c r="G174" s="215"/>
      <c r="H174" s="54"/>
      <c r="I174" s="46"/>
      <c r="J174" s="43"/>
      <c r="K174" s="46"/>
      <c r="L174" s="43"/>
      <c r="M174" s="2"/>
      <c r="N174" s="47"/>
      <c r="O174" s="44"/>
      <c r="P174" s="2"/>
      <c r="Q174" s="47"/>
      <c r="R174" s="18"/>
      <c r="S174" s="133"/>
      <c r="T174" s="134">
        <f t="shared" si="8"/>
        <v>0</v>
      </c>
      <c r="U174" s="26">
        <f t="shared" si="10"/>
        <v>6</v>
      </c>
    </row>
    <row r="175" spans="1:21" x14ac:dyDescent="0.2">
      <c r="A175" s="502"/>
      <c r="B175" s="503"/>
      <c r="C175" s="507"/>
      <c r="D175" s="507"/>
      <c r="E175" s="132">
        <v>17</v>
      </c>
      <c r="F175" s="215"/>
      <c r="G175" s="215"/>
      <c r="H175" s="54"/>
      <c r="I175" s="46"/>
      <c r="J175" s="43"/>
      <c r="K175" s="46"/>
      <c r="L175" s="43"/>
      <c r="M175" s="2"/>
      <c r="N175" s="47"/>
      <c r="O175" s="44"/>
      <c r="P175" s="2"/>
      <c r="Q175" s="47"/>
      <c r="R175" s="18"/>
      <c r="S175" s="133"/>
      <c r="T175" s="134">
        <f t="shared" si="8"/>
        <v>0</v>
      </c>
      <c r="U175" s="26">
        <f t="shared" si="10"/>
        <v>6</v>
      </c>
    </row>
    <row r="176" spans="1:21" x14ac:dyDescent="0.2">
      <c r="A176" s="502"/>
      <c r="B176" s="503"/>
      <c r="C176" s="507"/>
      <c r="D176" s="507"/>
      <c r="E176" s="132">
        <v>18</v>
      </c>
      <c r="F176" s="215"/>
      <c r="G176" s="215"/>
      <c r="H176" s="54"/>
      <c r="I176" s="46"/>
      <c r="J176" s="43"/>
      <c r="K176" s="46"/>
      <c r="L176" s="43"/>
      <c r="M176" s="2"/>
      <c r="N176" s="47"/>
      <c r="O176" s="44"/>
      <c r="P176" s="2"/>
      <c r="Q176" s="47"/>
      <c r="R176" s="18"/>
      <c r="S176" s="133"/>
      <c r="T176" s="134">
        <f t="shared" si="8"/>
        <v>0</v>
      </c>
      <c r="U176" s="26">
        <f t="shared" si="10"/>
        <v>6</v>
      </c>
    </row>
    <row r="177" spans="1:27" x14ac:dyDescent="0.2">
      <c r="A177" s="502"/>
      <c r="B177" s="503"/>
      <c r="C177" s="507"/>
      <c r="D177" s="507"/>
      <c r="E177" s="132">
        <v>19</v>
      </c>
      <c r="F177" s="215"/>
      <c r="G177" s="215"/>
      <c r="H177" s="54"/>
      <c r="I177" s="46"/>
      <c r="J177" s="43"/>
      <c r="K177" s="46"/>
      <c r="L177" s="43"/>
      <c r="M177" s="2"/>
      <c r="N177" s="47"/>
      <c r="O177" s="44"/>
      <c r="P177" s="2"/>
      <c r="Q177" s="47"/>
      <c r="R177" s="18"/>
      <c r="S177" s="133"/>
      <c r="T177" s="134">
        <f t="shared" si="8"/>
        <v>0</v>
      </c>
      <c r="U177" s="26">
        <f t="shared" si="10"/>
        <v>6</v>
      </c>
    </row>
    <row r="178" spans="1:27" x14ac:dyDescent="0.2">
      <c r="A178" s="502"/>
      <c r="B178" s="503"/>
      <c r="C178" s="507"/>
      <c r="D178" s="507"/>
      <c r="E178" s="132">
        <v>20</v>
      </c>
      <c r="F178" s="215"/>
      <c r="G178" s="215"/>
      <c r="H178" s="54"/>
      <c r="I178" s="46"/>
      <c r="J178" s="43"/>
      <c r="K178" s="46"/>
      <c r="L178" s="43"/>
      <c r="M178" s="2"/>
      <c r="N178" s="47"/>
      <c r="O178" s="44"/>
      <c r="P178" s="2"/>
      <c r="Q178" s="47"/>
      <c r="R178" s="18"/>
      <c r="S178" s="133"/>
      <c r="T178" s="134">
        <f t="shared" si="8"/>
        <v>0</v>
      </c>
      <c r="U178" s="26">
        <f t="shared" si="10"/>
        <v>6</v>
      </c>
    </row>
    <row r="179" spans="1:27" x14ac:dyDescent="0.2">
      <c r="A179" s="502"/>
      <c r="B179" s="503"/>
      <c r="C179" s="507"/>
      <c r="D179" s="507"/>
      <c r="E179" s="132">
        <v>21</v>
      </c>
      <c r="F179" s="215"/>
      <c r="G179" s="215"/>
      <c r="H179" s="54"/>
      <c r="I179" s="46"/>
      <c r="J179" s="43"/>
      <c r="K179" s="46"/>
      <c r="L179" s="43"/>
      <c r="M179" s="2"/>
      <c r="N179" s="47"/>
      <c r="O179" s="44"/>
      <c r="P179" s="2"/>
      <c r="Q179" s="47"/>
      <c r="R179" s="18"/>
      <c r="S179" s="133"/>
      <c r="T179" s="134">
        <f t="shared" si="8"/>
        <v>0</v>
      </c>
      <c r="U179" s="26">
        <f t="shared" si="10"/>
        <v>6</v>
      </c>
    </row>
    <row r="180" spans="1:27" x14ac:dyDescent="0.2">
      <c r="A180" s="502"/>
      <c r="B180" s="503"/>
      <c r="C180" s="507"/>
      <c r="D180" s="507"/>
      <c r="E180" s="132">
        <v>22</v>
      </c>
      <c r="F180" s="215"/>
      <c r="G180" s="215"/>
      <c r="H180" s="54"/>
      <c r="I180" s="46"/>
      <c r="J180" s="43"/>
      <c r="K180" s="46"/>
      <c r="L180" s="43"/>
      <c r="M180" s="2"/>
      <c r="N180" s="47"/>
      <c r="O180" s="44"/>
      <c r="P180" s="2"/>
      <c r="Q180" s="47"/>
      <c r="R180" s="18"/>
      <c r="S180" s="133"/>
      <c r="T180" s="134">
        <f t="shared" si="8"/>
        <v>0</v>
      </c>
      <c r="U180" s="26">
        <f t="shared" si="10"/>
        <v>6</v>
      </c>
    </row>
    <row r="181" spans="1:27" x14ac:dyDescent="0.2">
      <c r="A181" s="502"/>
      <c r="B181" s="503"/>
      <c r="C181" s="507"/>
      <c r="D181" s="507"/>
      <c r="E181" s="132">
        <v>23</v>
      </c>
      <c r="F181" s="215"/>
      <c r="G181" s="215"/>
      <c r="H181" s="54"/>
      <c r="I181" s="46"/>
      <c r="J181" s="43"/>
      <c r="K181" s="46"/>
      <c r="L181" s="43"/>
      <c r="M181" s="2"/>
      <c r="N181" s="47"/>
      <c r="O181" s="44"/>
      <c r="P181" s="2"/>
      <c r="Q181" s="47"/>
      <c r="R181" s="18"/>
      <c r="S181" s="133"/>
      <c r="T181" s="134">
        <f t="shared" si="8"/>
        <v>0</v>
      </c>
      <c r="U181" s="26">
        <f t="shared" si="10"/>
        <v>6</v>
      </c>
    </row>
    <row r="182" spans="1:27" x14ac:dyDescent="0.2">
      <c r="A182" s="502"/>
      <c r="B182" s="503"/>
      <c r="C182" s="507"/>
      <c r="D182" s="507"/>
      <c r="E182" s="132">
        <v>24</v>
      </c>
      <c r="F182" s="215"/>
      <c r="G182" s="215"/>
      <c r="H182" s="54"/>
      <c r="I182" s="46"/>
      <c r="J182" s="43"/>
      <c r="K182" s="46"/>
      <c r="L182" s="43"/>
      <c r="M182" s="2"/>
      <c r="N182" s="47"/>
      <c r="O182" s="44"/>
      <c r="P182" s="2"/>
      <c r="Q182" s="47"/>
      <c r="R182" s="18"/>
      <c r="S182" s="133"/>
      <c r="T182" s="134">
        <f t="shared" si="8"/>
        <v>0</v>
      </c>
      <c r="U182" s="26">
        <f t="shared" si="10"/>
        <v>6</v>
      </c>
    </row>
    <row r="183" spans="1:27" x14ac:dyDescent="0.2">
      <c r="A183" s="502"/>
      <c r="B183" s="503"/>
      <c r="C183" s="507"/>
      <c r="D183" s="507"/>
      <c r="E183" s="132">
        <v>25</v>
      </c>
      <c r="F183" s="215"/>
      <c r="G183" s="215"/>
      <c r="H183" s="54"/>
      <c r="I183" s="46"/>
      <c r="J183" s="43"/>
      <c r="K183" s="46"/>
      <c r="L183" s="43"/>
      <c r="M183" s="2"/>
      <c r="N183" s="47"/>
      <c r="O183" s="44"/>
      <c r="P183" s="2"/>
      <c r="Q183" s="47"/>
      <c r="R183" s="18"/>
      <c r="S183" s="133"/>
      <c r="T183" s="134">
        <f t="shared" si="8"/>
        <v>0</v>
      </c>
      <c r="U183" s="26">
        <f t="shared" si="10"/>
        <v>6</v>
      </c>
    </row>
    <row r="184" spans="1:27" x14ac:dyDescent="0.2">
      <c r="A184" s="502"/>
      <c r="B184" s="503"/>
      <c r="C184" s="507"/>
      <c r="D184" s="507"/>
      <c r="E184" s="132">
        <v>26</v>
      </c>
      <c r="F184" s="215"/>
      <c r="G184" s="215"/>
      <c r="H184" s="54"/>
      <c r="I184" s="46"/>
      <c r="J184" s="43"/>
      <c r="K184" s="46"/>
      <c r="L184" s="43"/>
      <c r="M184" s="2"/>
      <c r="N184" s="47"/>
      <c r="O184" s="44"/>
      <c r="P184" s="2"/>
      <c r="Q184" s="47"/>
      <c r="R184" s="18"/>
      <c r="S184" s="133"/>
      <c r="T184" s="134">
        <f t="shared" si="8"/>
        <v>0</v>
      </c>
      <c r="U184" s="26">
        <f t="shared" si="10"/>
        <v>6</v>
      </c>
    </row>
    <row r="185" spans="1:27" x14ac:dyDescent="0.2">
      <c r="A185" s="502"/>
      <c r="B185" s="503"/>
      <c r="C185" s="507"/>
      <c r="D185" s="507"/>
      <c r="E185" s="132">
        <v>27</v>
      </c>
      <c r="F185" s="215"/>
      <c r="G185" s="215"/>
      <c r="H185" s="54"/>
      <c r="I185" s="46"/>
      <c r="J185" s="43"/>
      <c r="K185" s="46"/>
      <c r="L185" s="43"/>
      <c r="M185" s="2"/>
      <c r="N185" s="47"/>
      <c r="O185" s="44"/>
      <c r="P185" s="2"/>
      <c r="Q185" s="47"/>
      <c r="R185" s="18"/>
      <c r="S185" s="133"/>
      <c r="T185" s="134">
        <f t="shared" si="8"/>
        <v>0</v>
      </c>
      <c r="U185" s="26">
        <f t="shared" si="10"/>
        <v>6</v>
      </c>
    </row>
    <row r="186" spans="1:27" x14ac:dyDescent="0.2">
      <c r="A186" s="502"/>
      <c r="B186" s="503"/>
      <c r="C186" s="507"/>
      <c r="D186" s="507"/>
      <c r="E186" s="132">
        <v>28</v>
      </c>
      <c r="F186" s="215"/>
      <c r="G186" s="215"/>
      <c r="H186" s="54"/>
      <c r="I186" s="46"/>
      <c r="J186" s="43"/>
      <c r="K186" s="46"/>
      <c r="L186" s="43"/>
      <c r="M186" s="2"/>
      <c r="N186" s="47"/>
      <c r="O186" s="44"/>
      <c r="P186" s="2"/>
      <c r="Q186" s="47"/>
      <c r="R186" s="18"/>
      <c r="S186" s="133"/>
      <c r="T186" s="134">
        <f t="shared" si="8"/>
        <v>0</v>
      </c>
      <c r="U186" s="26">
        <f t="shared" si="10"/>
        <v>6</v>
      </c>
    </row>
    <row r="187" spans="1:27" x14ac:dyDescent="0.2">
      <c r="A187" s="502"/>
      <c r="B187" s="503"/>
      <c r="C187" s="507"/>
      <c r="D187" s="507"/>
      <c r="E187" s="132">
        <v>29</v>
      </c>
      <c r="F187" s="215"/>
      <c r="G187" s="215"/>
      <c r="H187" s="54"/>
      <c r="I187" s="46"/>
      <c r="J187" s="43"/>
      <c r="K187" s="46"/>
      <c r="L187" s="43"/>
      <c r="M187" s="2"/>
      <c r="N187" s="47"/>
      <c r="O187" s="44"/>
      <c r="P187" s="2"/>
      <c r="Q187" s="47"/>
      <c r="R187" s="18"/>
      <c r="S187" s="133"/>
      <c r="T187" s="134">
        <f t="shared" ref="T187:T250" si="11">IF(J187="",0,INT(SUM(PRODUCT(J187,L187,O187),R187)))</f>
        <v>0</v>
      </c>
      <c r="U187" s="26">
        <f t="shared" si="10"/>
        <v>6</v>
      </c>
    </row>
    <row r="188" spans="1:27" x14ac:dyDescent="0.2">
      <c r="A188" s="504"/>
      <c r="B188" s="505"/>
      <c r="C188" s="508"/>
      <c r="D188" s="508"/>
      <c r="E188" s="135">
        <v>30</v>
      </c>
      <c r="F188" s="215"/>
      <c r="G188" s="219"/>
      <c r="H188" s="59"/>
      <c r="I188" s="60"/>
      <c r="J188" s="78"/>
      <c r="K188" s="60"/>
      <c r="L188" s="78"/>
      <c r="M188" s="15"/>
      <c r="N188" s="51"/>
      <c r="O188" s="45"/>
      <c r="P188" s="15"/>
      <c r="Q188" s="51"/>
      <c r="R188" s="19"/>
      <c r="S188" s="136"/>
      <c r="T188" s="137">
        <f t="shared" si="11"/>
        <v>0</v>
      </c>
      <c r="U188" s="26">
        <f t="shared" si="10"/>
        <v>6</v>
      </c>
    </row>
    <row r="189" spans="1:27" x14ac:dyDescent="0.2">
      <c r="A189" s="500">
        <v>7</v>
      </c>
      <c r="B189" s="501"/>
      <c r="C189" s="506" t="str">
        <f>IF(VLOOKUP($A189,【地域】地域番号①!$BD:$BF,3,FALSE)=0,"",VLOOKUP($A189,【地域】地域番号①!$BD:$BF,3,FALSE))</f>
        <v/>
      </c>
      <c r="D189" s="506" t="str">
        <f>IF(VLOOKUP($A189,【地域】地域番号①!$BD:$BF,2,FALSE)=0,"",VLOOKUP($A189,【地域】地域番号①!$BD:$BF,2,FALSE))</f>
        <v/>
      </c>
      <c r="E189" s="129">
        <v>1</v>
      </c>
      <c r="F189" s="220"/>
      <c r="G189" s="220"/>
      <c r="H189" s="71"/>
      <c r="I189" s="72"/>
      <c r="J189" s="73"/>
      <c r="K189" s="72"/>
      <c r="L189" s="73"/>
      <c r="M189" s="74"/>
      <c r="N189" s="75"/>
      <c r="O189" s="76"/>
      <c r="P189" s="74"/>
      <c r="Q189" s="75"/>
      <c r="R189" s="77"/>
      <c r="S189" s="130"/>
      <c r="T189" s="131">
        <f t="shared" si="11"/>
        <v>0</v>
      </c>
      <c r="U189" s="26">
        <f t="shared" ref="U189:U218" si="12">$A$189</f>
        <v>7</v>
      </c>
    </row>
    <row r="190" spans="1:27" x14ac:dyDescent="0.2">
      <c r="A190" s="502"/>
      <c r="B190" s="503"/>
      <c r="C190" s="507"/>
      <c r="D190" s="507"/>
      <c r="E190" s="132">
        <v>2</v>
      </c>
      <c r="F190" s="215"/>
      <c r="G190" s="215"/>
      <c r="H190" s="54"/>
      <c r="I190" s="46"/>
      <c r="J190" s="43"/>
      <c r="K190" s="46"/>
      <c r="L190" s="43"/>
      <c r="M190" s="2"/>
      <c r="N190" s="47"/>
      <c r="O190" s="44"/>
      <c r="P190" s="2"/>
      <c r="Q190" s="47"/>
      <c r="R190" s="18"/>
      <c r="S190" s="133"/>
      <c r="T190" s="134">
        <f t="shared" si="11"/>
        <v>0</v>
      </c>
      <c r="U190" s="26">
        <f t="shared" si="12"/>
        <v>7</v>
      </c>
    </row>
    <row r="191" spans="1:27" x14ac:dyDescent="0.2">
      <c r="A191" s="502"/>
      <c r="B191" s="503"/>
      <c r="C191" s="507"/>
      <c r="D191" s="507"/>
      <c r="E191" s="132">
        <v>3</v>
      </c>
      <c r="F191" s="215"/>
      <c r="G191" s="215"/>
      <c r="H191" s="54"/>
      <c r="I191" s="46"/>
      <c r="J191" s="43"/>
      <c r="K191" s="46"/>
      <c r="L191" s="43"/>
      <c r="M191" s="2"/>
      <c r="N191" s="47"/>
      <c r="O191" s="44"/>
      <c r="P191" s="2"/>
      <c r="Q191" s="47"/>
      <c r="R191" s="18"/>
      <c r="S191" s="133"/>
      <c r="T191" s="134">
        <f t="shared" si="11"/>
        <v>0</v>
      </c>
      <c r="U191" s="26">
        <f t="shared" si="12"/>
        <v>7</v>
      </c>
      <c r="Z191" s="26"/>
      <c r="AA191" s="116"/>
    </row>
    <row r="192" spans="1:27" x14ac:dyDescent="0.2">
      <c r="A192" s="502"/>
      <c r="B192" s="503"/>
      <c r="C192" s="507"/>
      <c r="D192" s="507"/>
      <c r="E192" s="132">
        <v>4</v>
      </c>
      <c r="F192" s="215"/>
      <c r="G192" s="215"/>
      <c r="H192" s="54"/>
      <c r="I192" s="46"/>
      <c r="J192" s="43"/>
      <c r="K192" s="46"/>
      <c r="L192" s="43"/>
      <c r="M192" s="2"/>
      <c r="N192" s="47"/>
      <c r="O192" s="44"/>
      <c r="P192" s="2"/>
      <c r="Q192" s="47"/>
      <c r="R192" s="18"/>
      <c r="S192" s="133"/>
      <c r="T192" s="134">
        <f t="shared" si="11"/>
        <v>0</v>
      </c>
      <c r="U192" s="26">
        <f t="shared" si="12"/>
        <v>7</v>
      </c>
    </row>
    <row r="193" spans="1:26" x14ac:dyDescent="0.2">
      <c r="A193" s="502"/>
      <c r="B193" s="503"/>
      <c r="C193" s="507"/>
      <c r="D193" s="507"/>
      <c r="E193" s="132">
        <v>5</v>
      </c>
      <c r="F193" s="215"/>
      <c r="G193" s="215"/>
      <c r="H193" s="54"/>
      <c r="I193" s="46"/>
      <c r="J193" s="43"/>
      <c r="K193" s="46"/>
      <c r="L193" s="43"/>
      <c r="M193" s="2"/>
      <c r="N193" s="47"/>
      <c r="O193" s="44"/>
      <c r="P193" s="2"/>
      <c r="Q193" s="47"/>
      <c r="R193" s="18"/>
      <c r="S193" s="133"/>
      <c r="T193" s="134">
        <f t="shared" si="11"/>
        <v>0</v>
      </c>
      <c r="U193" s="26">
        <f t="shared" si="12"/>
        <v>7</v>
      </c>
    </row>
    <row r="194" spans="1:26" x14ac:dyDescent="0.2">
      <c r="A194" s="502"/>
      <c r="B194" s="503"/>
      <c r="C194" s="507"/>
      <c r="D194" s="507"/>
      <c r="E194" s="132">
        <v>6</v>
      </c>
      <c r="F194" s="215"/>
      <c r="G194" s="215"/>
      <c r="H194" s="54"/>
      <c r="I194" s="46"/>
      <c r="J194" s="43"/>
      <c r="K194" s="46"/>
      <c r="L194" s="43"/>
      <c r="M194" s="2"/>
      <c r="N194" s="47"/>
      <c r="O194" s="44"/>
      <c r="P194" s="2"/>
      <c r="Q194" s="47"/>
      <c r="R194" s="18"/>
      <c r="S194" s="133"/>
      <c r="T194" s="134">
        <f t="shared" si="11"/>
        <v>0</v>
      </c>
      <c r="U194" s="26">
        <f t="shared" si="12"/>
        <v>7</v>
      </c>
    </row>
    <row r="195" spans="1:26" x14ac:dyDescent="0.2">
      <c r="A195" s="502"/>
      <c r="B195" s="503"/>
      <c r="C195" s="507"/>
      <c r="D195" s="507"/>
      <c r="E195" s="132">
        <v>7</v>
      </c>
      <c r="F195" s="215"/>
      <c r="G195" s="215"/>
      <c r="H195" s="54"/>
      <c r="I195" s="46"/>
      <c r="J195" s="43"/>
      <c r="K195" s="46"/>
      <c r="L195" s="43"/>
      <c r="M195" s="2"/>
      <c r="N195" s="47"/>
      <c r="O195" s="44"/>
      <c r="P195" s="2"/>
      <c r="Q195" s="47"/>
      <c r="R195" s="18"/>
      <c r="S195" s="133"/>
      <c r="T195" s="134">
        <f t="shared" si="11"/>
        <v>0</v>
      </c>
      <c r="U195" s="26">
        <f t="shared" si="12"/>
        <v>7</v>
      </c>
    </row>
    <row r="196" spans="1:26" s="138" customFormat="1" x14ac:dyDescent="0.2">
      <c r="A196" s="502"/>
      <c r="B196" s="503"/>
      <c r="C196" s="507"/>
      <c r="D196" s="507"/>
      <c r="E196" s="132">
        <v>8</v>
      </c>
      <c r="F196" s="215"/>
      <c r="G196" s="215"/>
      <c r="H196" s="54"/>
      <c r="I196" s="46"/>
      <c r="J196" s="43"/>
      <c r="K196" s="46"/>
      <c r="L196" s="43"/>
      <c r="M196" s="2"/>
      <c r="N196" s="47"/>
      <c r="O196" s="44"/>
      <c r="P196" s="2"/>
      <c r="Q196" s="47"/>
      <c r="R196" s="18"/>
      <c r="S196" s="133"/>
      <c r="T196" s="134">
        <f t="shared" si="11"/>
        <v>0</v>
      </c>
      <c r="U196" s="26">
        <f t="shared" si="12"/>
        <v>7</v>
      </c>
      <c r="Z196" s="139"/>
    </row>
    <row r="197" spans="1:26" x14ac:dyDescent="0.2">
      <c r="A197" s="502"/>
      <c r="B197" s="503"/>
      <c r="C197" s="507"/>
      <c r="D197" s="507"/>
      <c r="E197" s="132">
        <v>9</v>
      </c>
      <c r="F197" s="215"/>
      <c r="G197" s="215"/>
      <c r="H197" s="54"/>
      <c r="I197" s="46"/>
      <c r="J197" s="43"/>
      <c r="K197" s="46"/>
      <c r="L197" s="43"/>
      <c r="M197" s="2"/>
      <c r="N197" s="47"/>
      <c r="O197" s="44"/>
      <c r="P197" s="2"/>
      <c r="Q197" s="47"/>
      <c r="R197" s="18"/>
      <c r="S197" s="133"/>
      <c r="T197" s="134">
        <f t="shared" si="11"/>
        <v>0</v>
      </c>
      <c r="U197" s="26">
        <f t="shared" si="12"/>
        <v>7</v>
      </c>
    </row>
    <row r="198" spans="1:26" x14ac:dyDescent="0.2">
      <c r="A198" s="502"/>
      <c r="B198" s="503"/>
      <c r="C198" s="507"/>
      <c r="D198" s="507"/>
      <c r="E198" s="132">
        <v>10</v>
      </c>
      <c r="F198" s="215"/>
      <c r="G198" s="215"/>
      <c r="H198" s="54"/>
      <c r="I198" s="46"/>
      <c r="J198" s="43"/>
      <c r="K198" s="46"/>
      <c r="L198" s="43"/>
      <c r="M198" s="2"/>
      <c r="N198" s="47"/>
      <c r="O198" s="44"/>
      <c r="P198" s="2"/>
      <c r="Q198" s="47"/>
      <c r="R198" s="18"/>
      <c r="S198" s="133"/>
      <c r="T198" s="134">
        <f t="shared" si="11"/>
        <v>0</v>
      </c>
      <c r="U198" s="26">
        <f t="shared" si="12"/>
        <v>7</v>
      </c>
    </row>
    <row r="199" spans="1:26" x14ac:dyDescent="0.2">
      <c r="A199" s="502"/>
      <c r="B199" s="503"/>
      <c r="C199" s="507"/>
      <c r="D199" s="507"/>
      <c r="E199" s="132">
        <v>11</v>
      </c>
      <c r="F199" s="215"/>
      <c r="G199" s="215"/>
      <c r="H199" s="54"/>
      <c r="I199" s="46"/>
      <c r="J199" s="43"/>
      <c r="K199" s="46"/>
      <c r="L199" s="43"/>
      <c r="M199" s="2"/>
      <c r="N199" s="47"/>
      <c r="O199" s="44"/>
      <c r="P199" s="2"/>
      <c r="Q199" s="47"/>
      <c r="R199" s="18"/>
      <c r="S199" s="133"/>
      <c r="T199" s="134">
        <f t="shared" si="11"/>
        <v>0</v>
      </c>
      <c r="U199" s="26">
        <f t="shared" si="12"/>
        <v>7</v>
      </c>
    </row>
    <row r="200" spans="1:26" x14ac:dyDescent="0.2">
      <c r="A200" s="502"/>
      <c r="B200" s="503"/>
      <c r="C200" s="507"/>
      <c r="D200" s="507"/>
      <c r="E200" s="132">
        <v>12</v>
      </c>
      <c r="F200" s="215"/>
      <c r="G200" s="215"/>
      <c r="H200" s="54"/>
      <c r="I200" s="46"/>
      <c r="J200" s="43"/>
      <c r="K200" s="46"/>
      <c r="L200" s="43"/>
      <c r="M200" s="2"/>
      <c r="N200" s="47"/>
      <c r="O200" s="44"/>
      <c r="P200" s="2"/>
      <c r="Q200" s="47"/>
      <c r="R200" s="18"/>
      <c r="S200" s="133"/>
      <c r="T200" s="134">
        <f t="shared" si="11"/>
        <v>0</v>
      </c>
      <c r="U200" s="26">
        <f t="shared" si="12"/>
        <v>7</v>
      </c>
    </row>
    <row r="201" spans="1:26" x14ac:dyDescent="0.2">
      <c r="A201" s="502"/>
      <c r="B201" s="503"/>
      <c r="C201" s="507"/>
      <c r="D201" s="507"/>
      <c r="E201" s="132">
        <v>13</v>
      </c>
      <c r="F201" s="215"/>
      <c r="G201" s="215"/>
      <c r="H201" s="54"/>
      <c r="I201" s="46"/>
      <c r="J201" s="43"/>
      <c r="K201" s="46"/>
      <c r="L201" s="43"/>
      <c r="M201" s="2"/>
      <c r="N201" s="47"/>
      <c r="O201" s="44"/>
      <c r="P201" s="2"/>
      <c r="Q201" s="47"/>
      <c r="R201" s="18"/>
      <c r="S201" s="133"/>
      <c r="T201" s="134">
        <f t="shared" si="11"/>
        <v>0</v>
      </c>
      <c r="U201" s="26">
        <f t="shared" si="12"/>
        <v>7</v>
      </c>
    </row>
    <row r="202" spans="1:26" x14ac:dyDescent="0.2">
      <c r="A202" s="502"/>
      <c r="B202" s="503"/>
      <c r="C202" s="507"/>
      <c r="D202" s="507"/>
      <c r="E202" s="132">
        <v>14</v>
      </c>
      <c r="F202" s="215"/>
      <c r="G202" s="215"/>
      <c r="H202" s="54"/>
      <c r="I202" s="46"/>
      <c r="J202" s="43"/>
      <c r="K202" s="46"/>
      <c r="L202" s="43"/>
      <c r="M202" s="2"/>
      <c r="N202" s="47"/>
      <c r="O202" s="44"/>
      <c r="P202" s="2"/>
      <c r="Q202" s="47"/>
      <c r="R202" s="18"/>
      <c r="S202" s="133"/>
      <c r="T202" s="134">
        <f t="shared" si="11"/>
        <v>0</v>
      </c>
      <c r="U202" s="26">
        <f t="shared" si="12"/>
        <v>7</v>
      </c>
    </row>
    <row r="203" spans="1:26" x14ac:dyDescent="0.2">
      <c r="A203" s="502"/>
      <c r="B203" s="503"/>
      <c r="C203" s="507"/>
      <c r="D203" s="507"/>
      <c r="E203" s="132">
        <v>15</v>
      </c>
      <c r="F203" s="215"/>
      <c r="G203" s="215"/>
      <c r="H203" s="54"/>
      <c r="I203" s="46"/>
      <c r="J203" s="43"/>
      <c r="K203" s="46"/>
      <c r="L203" s="43"/>
      <c r="M203" s="2"/>
      <c r="N203" s="47"/>
      <c r="O203" s="44"/>
      <c r="P203" s="2"/>
      <c r="Q203" s="47"/>
      <c r="R203" s="18"/>
      <c r="S203" s="133"/>
      <c r="T203" s="134">
        <f t="shared" si="11"/>
        <v>0</v>
      </c>
      <c r="U203" s="26">
        <f t="shared" si="12"/>
        <v>7</v>
      </c>
    </row>
    <row r="204" spans="1:26" x14ac:dyDescent="0.2">
      <c r="A204" s="502"/>
      <c r="B204" s="503"/>
      <c r="C204" s="507"/>
      <c r="D204" s="507"/>
      <c r="E204" s="132">
        <v>16</v>
      </c>
      <c r="F204" s="215"/>
      <c r="G204" s="215"/>
      <c r="H204" s="54"/>
      <c r="I204" s="46"/>
      <c r="J204" s="43"/>
      <c r="K204" s="46"/>
      <c r="L204" s="43"/>
      <c r="M204" s="2"/>
      <c r="N204" s="47"/>
      <c r="O204" s="44"/>
      <c r="P204" s="2"/>
      <c r="Q204" s="47"/>
      <c r="R204" s="18"/>
      <c r="S204" s="133"/>
      <c r="T204" s="134">
        <f t="shared" si="11"/>
        <v>0</v>
      </c>
      <c r="U204" s="26">
        <f t="shared" si="12"/>
        <v>7</v>
      </c>
    </row>
    <row r="205" spans="1:26" x14ac:dyDescent="0.2">
      <c r="A205" s="502"/>
      <c r="B205" s="503"/>
      <c r="C205" s="507"/>
      <c r="D205" s="507"/>
      <c r="E205" s="132">
        <v>17</v>
      </c>
      <c r="F205" s="215"/>
      <c r="G205" s="215"/>
      <c r="H205" s="54"/>
      <c r="I205" s="46"/>
      <c r="J205" s="43"/>
      <c r="K205" s="46"/>
      <c r="L205" s="43"/>
      <c r="M205" s="2"/>
      <c r="N205" s="47"/>
      <c r="O205" s="44"/>
      <c r="P205" s="2"/>
      <c r="Q205" s="47"/>
      <c r="R205" s="18"/>
      <c r="S205" s="133"/>
      <c r="T205" s="134">
        <f t="shared" si="11"/>
        <v>0</v>
      </c>
      <c r="U205" s="26">
        <f t="shared" si="12"/>
        <v>7</v>
      </c>
    </row>
    <row r="206" spans="1:26" x14ac:dyDescent="0.2">
      <c r="A206" s="502"/>
      <c r="B206" s="503"/>
      <c r="C206" s="507"/>
      <c r="D206" s="507"/>
      <c r="E206" s="132">
        <v>18</v>
      </c>
      <c r="F206" s="215"/>
      <c r="G206" s="215"/>
      <c r="H206" s="54"/>
      <c r="I206" s="46"/>
      <c r="J206" s="43"/>
      <c r="K206" s="46"/>
      <c r="L206" s="43"/>
      <c r="M206" s="2"/>
      <c r="N206" s="47"/>
      <c r="O206" s="44"/>
      <c r="P206" s="2"/>
      <c r="Q206" s="47"/>
      <c r="R206" s="18"/>
      <c r="S206" s="133"/>
      <c r="T206" s="134">
        <f t="shared" si="11"/>
        <v>0</v>
      </c>
      <c r="U206" s="26">
        <f t="shared" si="12"/>
        <v>7</v>
      </c>
    </row>
    <row r="207" spans="1:26" x14ac:dyDescent="0.2">
      <c r="A207" s="502"/>
      <c r="B207" s="503"/>
      <c r="C207" s="507"/>
      <c r="D207" s="507"/>
      <c r="E207" s="132">
        <v>19</v>
      </c>
      <c r="F207" s="215"/>
      <c r="G207" s="215"/>
      <c r="H207" s="54"/>
      <c r="I207" s="46"/>
      <c r="J207" s="43"/>
      <c r="K207" s="46"/>
      <c r="L207" s="43"/>
      <c r="M207" s="2"/>
      <c r="N207" s="47"/>
      <c r="O207" s="44"/>
      <c r="P207" s="2"/>
      <c r="Q207" s="47"/>
      <c r="R207" s="18"/>
      <c r="S207" s="133"/>
      <c r="T207" s="134">
        <f t="shared" si="11"/>
        <v>0</v>
      </c>
      <c r="U207" s="26">
        <f t="shared" si="12"/>
        <v>7</v>
      </c>
    </row>
    <row r="208" spans="1:26" x14ac:dyDescent="0.2">
      <c r="A208" s="502"/>
      <c r="B208" s="503"/>
      <c r="C208" s="507"/>
      <c r="D208" s="507"/>
      <c r="E208" s="132">
        <v>20</v>
      </c>
      <c r="F208" s="215"/>
      <c r="G208" s="215"/>
      <c r="H208" s="54"/>
      <c r="I208" s="46"/>
      <c r="J208" s="43"/>
      <c r="K208" s="46"/>
      <c r="L208" s="43"/>
      <c r="M208" s="2"/>
      <c r="N208" s="47"/>
      <c r="O208" s="44"/>
      <c r="P208" s="2"/>
      <c r="Q208" s="47"/>
      <c r="R208" s="18"/>
      <c r="S208" s="133"/>
      <c r="T208" s="134">
        <f t="shared" si="11"/>
        <v>0</v>
      </c>
      <c r="U208" s="26">
        <f t="shared" si="12"/>
        <v>7</v>
      </c>
    </row>
    <row r="209" spans="1:21" x14ac:dyDescent="0.2">
      <c r="A209" s="502"/>
      <c r="B209" s="503"/>
      <c r="C209" s="507"/>
      <c r="D209" s="507"/>
      <c r="E209" s="132">
        <v>21</v>
      </c>
      <c r="F209" s="215"/>
      <c r="G209" s="215"/>
      <c r="H209" s="54"/>
      <c r="I209" s="46"/>
      <c r="J209" s="43"/>
      <c r="K209" s="46"/>
      <c r="L209" s="43"/>
      <c r="M209" s="2"/>
      <c r="N209" s="47"/>
      <c r="O209" s="44"/>
      <c r="P209" s="2"/>
      <c r="Q209" s="47"/>
      <c r="R209" s="18"/>
      <c r="S209" s="133"/>
      <c r="T209" s="134">
        <f t="shared" si="11"/>
        <v>0</v>
      </c>
      <c r="U209" s="26">
        <f t="shared" si="12"/>
        <v>7</v>
      </c>
    </row>
    <row r="210" spans="1:21" x14ac:dyDescent="0.2">
      <c r="A210" s="502"/>
      <c r="B210" s="503"/>
      <c r="C210" s="507"/>
      <c r="D210" s="507"/>
      <c r="E210" s="132">
        <v>22</v>
      </c>
      <c r="F210" s="215"/>
      <c r="G210" s="215"/>
      <c r="H210" s="54"/>
      <c r="I210" s="46"/>
      <c r="J210" s="43"/>
      <c r="K210" s="46"/>
      <c r="L210" s="43"/>
      <c r="M210" s="2"/>
      <c r="N210" s="47"/>
      <c r="O210" s="44"/>
      <c r="P210" s="2"/>
      <c r="Q210" s="47"/>
      <c r="R210" s="18"/>
      <c r="S210" s="133"/>
      <c r="T210" s="134">
        <f t="shared" si="11"/>
        <v>0</v>
      </c>
      <c r="U210" s="26">
        <f t="shared" si="12"/>
        <v>7</v>
      </c>
    </row>
    <row r="211" spans="1:21" x14ac:dyDescent="0.2">
      <c r="A211" s="502"/>
      <c r="B211" s="503"/>
      <c r="C211" s="507"/>
      <c r="D211" s="507"/>
      <c r="E211" s="132">
        <v>23</v>
      </c>
      <c r="F211" s="215"/>
      <c r="G211" s="215"/>
      <c r="H211" s="54"/>
      <c r="I211" s="46"/>
      <c r="J211" s="43"/>
      <c r="K211" s="46"/>
      <c r="L211" s="43"/>
      <c r="M211" s="2"/>
      <c r="N211" s="47"/>
      <c r="O211" s="44"/>
      <c r="P211" s="2"/>
      <c r="Q211" s="47"/>
      <c r="R211" s="18"/>
      <c r="S211" s="133"/>
      <c r="T211" s="134">
        <f t="shared" si="11"/>
        <v>0</v>
      </c>
      <c r="U211" s="26">
        <f t="shared" si="12"/>
        <v>7</v>
      </c>
    </row>
    <row r="212" spans="1:21" x14ac:dyDescent="0.2">
      <c r="A212" s="502"/>
      <c r="B212" s="503"/>
      <c r="C212" s="507"/>
      <c r="D212" s="507"/>
      <c r="E212" s="132">
        <v>24</v>
      </c>
      <c r="F212" s="215"/>
      <c r="G212" s="215"/>
      <c r="H212" s="54"/>
      <c r="I212" s="46"/>
      <c r="J212" s="43"/>
      <c r="K212" s="46"/>
      <c r="L212" s="43"/>
      <c r="M212" s="2"/>
      <c r="N212" s="47"/>
      <c r="O212" s="44"/>
      <c r="P212" s="2"/>
      <c r="Q212" s="47"/>
      <c r="R212" s="18"/>
      <c r="S212" s="133"/>
      <c r="T212" s="134">
        <f t="shared" si="11"/>
        <v>0</v>
      </c>
      <c r="U212" s="26">
        <f t="shared" si="12"/>
        <v>7</v>
      </c>
    </row>
    <row r="213" spans="1:21" x14ac:dyDescent="0.2">
      <c r="A213" s="502"/>
      <c r="B213" s="503"/>
      <c r="C213" s="507"/>
      <c r="D213" s="507"/>
      <c r="E213" s="132">
        <v>25</v>
      </c>
      <c r="F213" s="215"/>
      <c r="G213" s="215"/>
      <c r="H213" s="54"/>
      <c r="I213" s="46"/>
      <c r="J213" s="43"/>
      <c r="K213" s="46"/>
      <c r="L213" s="43"/>
      <c r="M213" s="2"/>
      <c r="N213" s="47"/>
      <c r="O213" s="44"/>
      <c r="P213" s="2"/>
      <c r="Q213" s="47"/>
      <c r="R213" s="18"/>
      <c r="S213" s="133"/>
      <c r="T213" s="134">
        <f t="shared" si="11"/>
        <v>0</v>
      </c>
      <c r="U213" s="26">
        <f t="shared" si="12"/>
        <v>7</v>
      </c>
    </row>
    <row r="214" spans="1:21" x14ac:dyDescent="0.2">
      <c r="A214" s="502"/>
      <c r="B214" s="503"/>
      <c r="C214" s="507"/>
      <c r="D214" s="507"/>
      <c r="E214" s="132">
        <v>26</v>
      </c>
      <c r="F214" s="215"/>
      <c r="G214" s="215"/>
      <c r="H214" s="54"/>
      <c r="I214" s="46"/>
      <c r="J214" s="43"/>
      <c r="K214" s="46"/>
      <c r="L214" s="43"/>
      <c r="M214" s="2"/>
      <c r="N214" s="47"/>
      <c r="O214" s="44"/>
      <c r="P214" s="2"/>
      <c r="Q214" s="47"/>
      <c r="R214" s="18"/>
      <c r="S214" s="133"/>
      <c r="T214" s="134">
        <f t="shared" si="11"/>
        <v>0</v>
      </c>
      <c r="U214" s="26">
        <f t="shared" si="12"/>
        <v>7</v>
      </c>
    </row>
    <row r="215" spans="1:21" x14ac:dyDescent="0.2">
      <c r="A215" s="502"/>
      <c r="B215" s="503"/>
      <c r="C215" s="507"/>
      <c r="D215" s="507"/>
      <c r="E215" s="132">
        <v>27</v>
      </c>
      <c r="F215" s="215"/>
      <c r="G215" s="215"/>
      <c r="H215" s="54"/>
      <c r="I215" s="46"/>
      <c r="J215" s="43"/>
      <c r="K215" s="46"/>
      <c r="L215" s="43"/>
      <c r="M215" s="2"/>
      <c r="N215" s="47"/>
      <c r="O215" s="44"/>
      <c r="P215" s="2"/>
      <c r="Q215" s="47"/>
      <c r="R215" s="18"/>
      <c r="S215" s="133"/>
      <c r="T215" s="134">
        <f t="shared" si="11"/>
        <v>0</v>
      </c>
      <c r="U215" s="26">
        <f t="shared" si="12"/>
        <v>7</v>
      </c>
    </row>
    <row r="216" spans="1:21" x14ac:dyDescent="0.2">
      <c r="A216" s="502"/>
      <c r="B216" s="503"/>
      <c r="C216" s="507"/>
      <c r="D216" s="507"/>
      <c r="E216" s="132">
        <v>28</v>
      </c>
      <c r="F216" s="215"/>
      <c r="G216" s="215"/>
      <c r="H216" s="54"/>
      <c r="I216" s="46"/>
      <c r="J216" s="43"/>
      <c r="K216" s="46"/>
      <c r="L216" s="43"/>
      <c r="M216" s="2"/>
      <c r="N216" s="47"/>
      <c r="O216" s="44"/>
      <c r="P216" s="2"/>
      <c r="Q216" s="47"/>
      <c r="R216" s="18"/>
      <c r="S216" s="133"/>
      <c r="T216" s="134">
        <f t="shared" si="11"/>
        <v>0</v>
      </c>
      <c r="U216" s="26">
        <f t="shared" si="12"/>
        <v>7</v>
      </c>
    </row>
    <row r="217" spans="1:21" x14ac:dyDescent="0.2">
      <c r="A217" s="502"/>
      <c r="B217" s="503"/>
      <c r="C217" s="507"/>
      <c r="D217" s="507"/>
      <c r="E217" s="132">
        <v>29</v>
      </c>
      <c r="F217" s="215"/>
      <c r="G217" s="215"/>
      <c r="H217" s="54"/>
      <c r="I217" s="46"/>
      <c r="J217" s="43"/>
      <c r="K217" s="46"/>
      <c r="L217" s="43"/>
      <c r="M217" s="2"/>
      <c r="N217" s="47"/>
      <c r="O217" s="44"/>
      <c r="P217" s="2"/>
      <c r="Q217" s="47"/>
      <c r="R217" s="18"/>
      <c r="S217" s="133"/>
      <c r="T217" s="134">
        <f t="shared" si="11"/>
        <v>0</v>
      </c>
      <c r="U217" s="26">
        <f t="shared" si="12"/>
        <v>7</v>
      </c>
    </row>
    <row r="218" spans="1:21" x14ac:dyDescent="0.2">
      <c r="A218" s="504"/>
      <c r="B218" s="505"/>
      <c r="C218" s="508"/>
      <c r="D218" s="508"/>
      <c r="E218" s="135">
        <v>30</v>
      </c>
      <c r="F218" s="215"/>
      <c r="G218" s="219"/>
      <c r="H218" s="59"/>
      <c r="I218" s="60"/>
      <c r="J218" s="78"/>
      <c r="K218" s="60"/>
      <c r="L218" s="78"/>
      <c r="M218" s="15"/>
      <c r="N218" s="51"/>
      <c r="O218" s="45"/>
      <c r="P218" s="15"/>
      <c r="Q218" s="51"/>
      <c r="R218" s="19"/>
      <c r="S218" s="136"/>
      <c r="T218" s="137">
        <f t="shared" si="11"/>
        <v>0</v>
      </c>
      <c r="U218" s="26">
        <f t="shared" si="12"/>
        <v>7</v>
      </c>
    </row>
    <row r="219" spans="1:21" x14ac:dyDescent="0.2">
      <c r="A219" s="500">
        <v>8</v>
      </c>
      <c r="B219" s="501"/>
      <c r="C219" s="506" t="str">
        <f>IF(VLOOKUP($A219,【地域】地域番号①!$BD:$BF,3,FALSE)=0,"",VLOOKUP($A219,【地域】地域番号①!$BD:$BF,3,FALSE))</f>
        <v/>
      </c>
      <c r="D219" s="506" t="str">
        <f>IF(VLOOKUP($A219,【地域】地域番号①!$BD:$BF,2,FALSE)=0,"",VLOOKUP($A219,【地域】地域番号①!$BD:$BF,2,FALSE))</f>
        <v/>
      </c>
      <c r="E219" s="129">
        <v>1</v>
      </c>
      <c r="F219" s="220"/>
      <c r="G219" s="220"/>
      <c r="H219" s="71"/>
      <c r="I219" s="72"/>
      <c r="J219" s="73"/>
      <c r="K219" s="72"/>
      <c r="L219" s="73"/>
      <c r="M219" s="74"/>
      <c r="N219" s="75"/>
      <c r="O219" s="76"/>
      <c r="P219" s="74"/>
      <c r="Q219" s="75"/>
      <c r="R219" s="77"/>
      <c r="S219" s="130"/>
      <c r="T219" s="131">
        <f t="shared" si="11"/>
        <v>0</v>
      </c>
      <c r="U219" s="26">
        <f t="shared" ref="U219:U248" si="13">$A$219</f>
        <v>8</v>
      </c>
    </row>
    <row r="220" spans="1:21" x14ac:dyDescent="0.2">
      <c r="A220" s="502"/>
      <c r="B220" s="503"/>
      <c r="C220" s="507"/>
      <c r="D220" s="507"/>
      <c r="E220" s="132">
        <v>2</v>
      </c>
      <c r="F220" s="215"/>
      <c r="G220" s="215"/>
      <c r="H220" s="54"/>
      <c r="I220" s="46"/>
      <c r="J220" s="43"/>
      <c r="K220" s="46"/>
      <c r="L220" s="43"/>
      <c r="M220" s="2"/>
      <c r="N220" s="47"/>
      <c r="O220" s="44"/>
      <c r="P220" s="2"/>
      <c r="Q220" s="47"/>
      <c r="R220" s="18"/>
      <c r="S220" s="133"/>
      <c r="T220" s="134">
        <f t="shared" si="11"/>
        <v>0</v>
      </c>
      <c r="U220" s="26">
        <f t="shared" si="13"/>
        <v>8</v>
      </c>
    </row>
    <row r="221" spans="1:21" x14ac:dyDescent="0.2">
      <c r="A221" s="502"/>
      <c r="B221" s="503"/>
      <c r="C221" s="507"/>
      <c r="D221" s="507"/>
      <c r="E221" s="132">
        <v>3</v>
      </c>
      <c r="F221" s="215"/>
      <c r="G221" s="215"/>
      <c r="H221" s="54"/>
      <c r="I221" s="46"/>
      <c r="J221" s="43"/>
      <c r="K221" s="46"/>
      <c r="L221" s="43"/>
      <c r="M221" s="2"/>
      <c r="N221" s="47"/>
      <c r="O221" s="44"/>
      <c r="P221" s="2"/>
      <c r="Q221" s="47"/>
      <c r="R221" s="18"/>
      <c r="S221" s="133"/>
      <c r="T221" s="134">
        <f t="shared" si="11"/>
        <v>0</v>
      </c>
      <c r="U221" s="26">
        <f t="shared" si="13"/>
        <v>8</v>
      </c>
    </row>
    <row r="222" spans="1:21" x14ac:dyDescent="0.2">
      <c r="A222" s="502"/>
      <c r="B222" s="503"/>
      <c r="C222" s="507"/>
      <c r="D222" s="507"/>
      <c r="E222" s="132">
        <v>4</v>
      </c>
      <c r="F222" s="215"/>
      <c r="G222" s="215"/>
      <c r="H222" s="54"/>
      <c r="I222" s="46"/>
      <c r="J222" s="43"/>
      <c r="K222" s="46"/>
      <c r="L222" s="43"/>
      <c r="M222" s="2"/>
      <c r="N222" s="47"/>
      <c r="O222" s="44"/>
      <c r="P222" s="2"/>
      <c r="Q222" s="47"/>
      <c r="R222" s="18"/>
      <c r="S222" s="133"/>
      <c r="T222" s="134">
        <f t="shared" si="11"/>
        <v>0</v>
      </c>
      <c r="U222" s="26">
        <f t="shared" si="13"/>
        <v>8</v>
      </c>
    </row>
    <row r="223" spans="1:21" x14ac:dyDescent="0.2">
      <c r="A223" s="502"/>
      <c r="B223" s="503"/>
      <c r="C223" s="507"/>
      <c r="D223" s="507"/>
      <c r="E223" s="132">
        <v>5</v>
      </c>
      <c r="F223" s="215"/>
      <c r="G223" s="215"/>
      <c r="H223" s="54"/>
      <c r="I223" s="46"/>
      <c r="J223" s="43"/>
      <c r="K223" s="46"/>
      <c r="L223" s="43"/>
      <c r="M223" s="2"/>
      <c r="N223" s="47"/>
      <c r="O223" s="44"/>
      <c r="P223" s="2"/>
      <c r="Q223" s="47"/>
      <c r="R223" s="18"/>
      <c r="S223" s="133"/>
      <c r="T223" s="134">
        <f t="shared" si="11"/>
        <v>0</v>
      </c>
      <c r="U223" s="26">
        <f t="shared" si="13"/>
        <v>8</v>
      </c>
    </row>
    <row r="224" spans="1:21" x14ac:dyDescent="0.2">
      <c r="A224" s="502"/>
      <c r="B224" s="503"/>
      <c r="C224" s="507"/>
      <c r="D224" s="507"/>
      <c r="E224" s="132">
        <v>6</v>
      </c>
      <c r="F224" s="215"/>
      <c r="G224" s="215"/>
      <c r="H224" s="54"/>
      <c r="I224" s="46"/>
      <c r="J224" s="43"/>
      <c r="K224" s="46"/>
      <c r="L224" s="43"/>
      <c r="M224" s="2"/>
      <c r="N224" s="47"/>
      <c r="O224" s="44"/>
      <c r="P224" s="2"/>
      <c r="Q224" s="47"/>
      <c r="R224" s="18"/>
      <c r="S224" s="133"/>
      <c r="T224" s="134">
        <f t="shared" si="11"/>
        <v>0</v>
      </c>
      <c r="U224" s="26">
        <f t="shared" si="13"/>
        <v>8</v>
      </c>
    </row>
    <row r="225" spans="1:21" x14ac:dyDescent="0.2">
      <c r="A225" s="502"/>
      <c r="B225" s="503"/>
      <c r="C225" s="507"/>
      <c r="D225" s="507"/>
      <c r="E225" s="132">
        <v>7</v>
      </c>
      <c r="F225" s="215"/>
      <c r="G225" s="215"/>
      <c r="H225" s="54"/>
      <c r="I225" s="46"/>
      <c r="J225" s="43"/>
      <c r="K225" s="46"/>
      <c r="L225" s="43"/>
      <c r="M225" s="2"/>
      <c r="N225" s="47"/>
      <c r="O225" s="44"/>
      <c r="P225" s="2"/>
      <c r="Q225" s="47"/>
      <c r="R225" s="18"/>
      <c r="S225" s="133"/>
      <c r="T225" s="134">
        <f t="shared" si="11"/>
        <v>0</v>
      </c>
      <c r="U225" s="26">
        <f t="shared" si="13"/>
        <v>8</v>
      </c>
    </row>
    <row r="226" spans="1:21" x14ac:dyDescent="0.2">
      <c r="A226" s="502"/>
      <c r="B226" s="503"/>
      <c r="C226" s="507"/>
      <c r="D226" s="507"/>
      <c r="E226" s="132">
        <v>8</v>
      </c>
      <c r="F226" s="215"/>
      <c r="G226" s="215"/>
      <c r="H226" s="54"/>
      <c r="I226" s="46"/>
      <c r="J226" s="43"/>
      <c r="K226" s="46"/>
      <c r="L226" s="43"/>
      <c r="M226" s="2"/>
      <c r="N226" s="47"/>
      <c r="O226" s="44"/>
      <c r="P226" s="2"/>
      <c r="Q226" s="47"/>
      <c r="R226" s="18"/>
      <c r="S226" s="133"/>
      <c r="T226" s="134">
        <f t="shared" si="11"/>
        <v>0</v>
      </c>
      <c r="U226" s="26">
        <f t="shared" si="13"/>
        <v>8</v>
      </c>
    </row>
    <row r="227" spans="1:21" x14ac:dyDescent="0.2">
      <c r="A227" s="502"/>
      <c r="B227" s="503"/>
      <c r="C227" s="507"/>
      <c r="D227" s="507"/>
      <c r="E227" s="132">
        <v>9</v>
      </c>
      <c r="F227" s="215"/>
      <c r="G227" s="215"/>
      <c r="H227" s="54"/>
      <c r="I227" s="46"/>
      <c r="J227" s="43"/>
      <c r="K227" s="46"/>
      <c r="L227" s="43"/>
      <c r="M227" s="2"/>
      <c r="N227" s="47"/>
      <c r="O227" s="44"/>
      <c r="P227" s="2"/>
      <c r="Q227" s="47"/>
      <c r="R227" s="18"/>
      <c r="S227" s="133"/>
      <c r="T227" s="134">
        <f t="shared" si="11"/>
        <v>0</v>
      </c>
      <c r="U227" s="26">
        <f t="shared" si="13"/>
        <v>8</v>
      </c>
    </row>
    <row r="228" spans="1:21" x14ac:dyDescent="0.2">
      <c r="A228" s="502"/>
      <c r="B228" s="503"/>
      <c r="C228" s="507"/>
      <c r="D228" s="507"/>
      <c r="E228" s="132">
        <v>10</v>
      </c>
      <c r="F228" s="215"/>
      <c r="G228" s="215"/>
      <c r="H228" s="54"/>
      <c r="I228" s="46"/>
      <c r="J228" s="43"/>
      <c r="K228" s="46"/>
      <c r="L228" s="43"/>
      <c r="M228" s="2"/>
      <c r="N228" s="47"/>
      <c r="O228" s="44"/>
      <c r="P228" s="2"/>
      <c r="Q228" s="47"/>
      <c r="R228" s="18"/>
      <c r="S228" s="133"/>
      <c r="T228" s="134">
        <f t="shared" si="11"/>
        <v>0</v>
      </c>
      <c r="U228" s="26">
        <f t="shared" si="13"/>
        <v>8</v>
      </c>
    </row>
    <row r="229" spans="1:21" x14ac:dyDescent="0.2">
      <c r="A229" s="502"/>
      <c r="B229" s="503"/>
      <c r="C229" s="507"/>
      <c r="D229" s="507"/>
      <c r="E229" s="132">
        <v>11</v>
      </c>
      <c r="F229" s="215"/>
      <c r="G229" s="215"/>
      <c r="H229" s="54"/>
      <c r="I229" s="46"/>
      <c r="J229" s="43"/>
      <c r="K229" s="46"/>
      <c r="L229" s="43"/>
      <c r="M229" s="2"/>
      <c r="N229" s="47"/>
      <c r="O229" s="44"/>
      <c r="P229" s="2"/>
      <c r="Q229" s="47"/>
      <c r="R229" s="18"/>
      <c r="S229" s="133"/>
      <c r="T229" s="134">
        <f t="shared" si="11"/>
        <v>0</v>
      </c>
      <c r="U229" s="26">
        <f t="shared" si="13"/>
        <v>8</v>
      </c>
    </row>
    <row r="230" spans="1:21" x14ac:dyDescent="0.2">
      <c r="A230" s="502"/>
      <c r="B230" s="503"/>
      <c r="C230" s="507"/>
      <c r="D230" s="507"/>
      <c r="E230" s="132">
        <v>12</v>
      </c>
      <c r="F230" s="215"/>
      <c r="G230" s="215"/>
      <c r="H230" s="54"/>
      <c r="I230" s="46"/>
      <c r="J230" s="43"/>
      <c r="K230" s="46"/>
      <c r="L230" s="43"/>
      <c r="M230" s="2"/>
      <c r="N230" s="47"/>
      <c r="O230" s="44"/>
      <c r="P230" s="2"/>
      <c r="Q230" s="47"/>
      <c r="R230" s="18"/>
      <c r="S230" s="133"/>
      <c r="T230" s="134">
        <f t="shared" si="11"/>
        <v>0</v>
      </c>
      <c r="U230" s="26">
        <f t="shared" si="13"/>
        <v>8</v>
      </c>
    </row>
    <row r="231" spans="1:21" x14ac:dyDescent="0.2">
      <c r="A231" s="502"/>
      <c r="B231" s="503"/>
      <c r="C231" s="507"/>
      <c r="D231" s="507"/>
      <c r="E231" s="132">
        <v>13</v>
      </c>
      <c r="F231" s="215"/>
      <c r="G231" s="215"/>
      <c r="H231" s="54"/>
      <c r="I231" s="46"/>
      <c r="J231" s="43"/>
      <c r="K231" s="46"/>
      <c r="L231" s="43"/>
      <c r="M231" s="2"/>
      <c r="N231" s="47"/>
      <c r="O231" s="44"/>
      <c r="P231" s="2"/>
      <c r="Q231" s="47"/>
      <c r="R231" s="18"/>
      <c r="S231" s="133"/>
      <c r="T231" s="134">
        <f t="shared" si="11"/>
        <v>0</v>
      </c>
      <c r="U231" s="26">
        <f t="shared" si="13"/>
        <v>8</v>
      </c>
    </row>
    <row r="232" spans="1:21" x14ac:dyDescent="0.2">
      <c r="A232" s="502"/>
      <c r="B232" s="503"/>
      <c r="C232" s="507"/>
      <c r="D232" s="507"/>
      <c r="E232" s="132">
        <v>14</v>
      </c>
      <c r="F232" s="215"/>
      <c r="G232" s="215"/>
      <c r="H232" s="54"/>
      <c r="I232" s="46"/>
      <c r="J232" s="43"/>
      <c r="K232" s="46"/>
      <c r="L232" s="43"/>
      <c r="M232" s="2"/>
      <c r="N232" s="47"/>
      <c r="O232" s="44"/>
      <c r="P232" s="2"/>
      <c r="Q232" s="47"/>
      <c r="R232" s="18"/>
      <c r="S232" s="133"/>
      <c r="T232" s="134">
        <f t="shared" si="11"/>
        <v>0</v>
      </c>
      <c r="U232" s="26">
        <f t="shared" si="13"/>
        <v>8</v>
      </c>
    </row>
    <row r="233" spans="1:21" x14ac:dyDescent="0.2">
      <c r="A233" s="502"/>
      <c r="B233" s="503"/>
      <c r="C233" s="507"/>
      <c r="D233" s="507"/>
      <c r="E233" s="132">
        <v>15</v>
      </c>
      <c r="F233" s="215"/>
      <c r="G233" s="215"/>
      <c r="H233" s="54"/>
      <c r="I233" s="46"/>
      <c r="J233" s="43"/>
      <c r="K233" s="46"/>
      <c r="L233" s="43"/>
      <c r="M233" s="2"/>
      <c r="N233" s="47"/>
      <c r="O233" s="44"/>
      <c r="P233" s="2"/>
      <c r="Q233" s="47"/>
      <c r="R233" s="18"/>
      <c r="S233" s="133"/>
      <c r="T233" s="134">
        <f t="shared" si="11"/>
        <v>0</v>
      </c>
      <c r="U233" s="26">
        <f t="shared" si="13"/>
        <v>8</v>
      </c>
    </row>
    <row r="234" spans="1:21" x14ac:dyDescent="0.2">
      <c r="A234" s="502"/>
      <c r="B234" s="503"/>
      <c r="C234" s="507"/>
      <c r="D234" s="507"/>
      <c r="E234" s="132">
        <v>16</v>
      </c>
      <c r="F234" s="215"/>
      <c r="G234" s="215"/>
      <c r="H234" s="54"/>
      <c r="I234" s="46"/>
      <c r="J234" s="43"/>
      <c r="K234" s="46"/>
      <c r="L234" s="43"/>
      <c r="M234" s="2"/>
      <c r="N234" s="47"/>
      <c r="O234" s="44"/>
      <c r="P234" s="2"/>
      <c r="Q234" s="47"/>
      <c r="R234" s="18"/>
      <c r="S234" s="133"/>
      <c r="T234" s="134">
        <f t="shared" si="11"/>
        <v>0</v>
      </c>
      <c r="U234" s="26">
        <f t="shared" si="13"/>
        <v>8</v>
      </c>
    </row>
    <row r="235" spans="1:21" x14ac:dyDescent="0.2">
      <c r="A235" s="502"/>
      <c r="B235" s="503"/>
      <c r="C235" s="507"/>
      <c r="D235" s="507"/>
      <c r="E235" s="132">
        <v>17</v>
      </c>
      <c r="F235" s="215"/>
      <c r="G235" s="215"/>
      <c r="H235" s="54"/>
      <c r="I235" s="46"/>
      <c r="J235" s="43"/>
      <c r="K235" s="46"/>
      <c r="L235" s="43"/>
      <c r="M235" s="2"/>
      <c r="N235" s="47"/>
      <c r="O235" s="44"/>
      <c r="P235" s="2"/>
      <c r="Q235" s="47"/>
      <c r="R235" s="18"/>
      <c r="S235" s="133"/>
      <c r="T235" s="134">
        <f t="shared" si="11"/>
        <v>0</v>
      </c>
      <c r="U235" s="26">
        <f t="shared" si="13"/>
        <v>8</v>
      </c>
    </row>
    <row r="236" spans="1:21" x14ac:dyDescent="0.2">
      <c r="A236" s="502"/>
      <c r="B236" s="503"/>
      <c r="C236" s="507"/>
      <c r="D236" s="507"/>
      <c r="E236" s="132">
        <v>18</v>
      </c>
      <c r="F236" s="215"/>
      <c r="G236" s="215"/>
      <c r="H236" s="54"/>
      <c r="I236" s="46"/>
      <c r="J236" s="43"/>
      <c r="K236" s="46"/>
      <c r="L236" s="43"/>
      <c r="M236" s="2"/>
      <c r="N236" s="47"/>
      <c r="O236" s="44"/>
      <c r="P236" s="2"/>
      <c r="Q236" s="47"/>
      <c r="R236" s="18"/>
      <c r="S236" s="133"/>
      <c r="T236" s="134">
        <f t="shared" si="11"/>
        <v>0</v>
      </c>
      <c r="U236" s="26">
        <f t="shared" si="13"/>
        <v>8</v>
      </c>
    </row>
    <row r="237" spans="1:21" x14ac:dyDescent="0.2">
      <c r="A237" s="502"/>
      <c r="B237" s="503"/>
      <c r="C237" s="507"/>
      <c r="D237" s="507"/>
      <c r="E237" s="132">
        <v>19</v>
      </c>
      <c r="F237" s="215"/>
      <c r="G237" s="215"/>
      <c r="H237" s="54"/>
      <c r="I237" s="46"/>
      <c r="J237" s="43"/>
      <c r="K237" s="46"/>
      <c r="L237" s="43"/>
      <c r="M237" s="2"/>
      <c r="N237" s="47"/>
      <c r="O237" s="44"/>
      <c r="P237" s="2"/>
      <c r="Q237" s="47"/>
      <c r="R237" s="18"/>
      <c r="S237" s="133"/>
      <c r="T237" s="134">
        <f t="shared" si="11"/>
        <v>0</v>
      </c>
      <c r="U237" s="26">
        <f t="shared" si="13"/>
        <v>8</v>
      </c>
    </row>
    <row r="238" spans="1:21" x14ac:dyDescent="0.2">
      <c r="A238" s="502"/>
      <c r="B238" s="503"/>
      <c r="C238" s="507"/>
      <c r="D238" s="507"/>
      <c r="E238" s="132">
        <v>20</v>
      </c>
      <c r="F238" s="215"/>
      <c r="G238" s="215"/>
      <c r="H238" s="54"/>
      <c r="I238" s="46"/>
      <c r="J238" s="43"/>
      <c r="K238" s="46"/>
      <c r="L238" s="43"/>
      <c r="M238" s="2"/>
      <c r="N238" s="47"/>
      <c r="O238" s="44"/>
      <c r="P238" s="2"/>
      <c r="Q238" s="47"/>
      <c r="R238" s="18"/>
      <c r="S238" s="133"/>
      <c r="T238" s="134">
        <f t="shared" si="11"/>
        <v>0</v>
      </c>
      <c r="U238" s="26">
        <f t="shared" si="13"/>
        <v>8</v>
      </c>
    </row>
    <row r="239" spans="1:21" x14ac:dyDescent="0.2">
      <c r="A239" s="502"/>
      <c r="B239" s="503"/>
      <c r="C239" s="507"/>
      <c r="D239" s="507"/>
      <c r="E239" s="132">
        <v>21</v>
      </c>
      <c r="F239" s="215"/>
      <c r="G239" s="215"/>
      <c r="H239" s="54"/>
      <c r="I239" s="46"/>
      <c r="J239" s="43"/>
      <c r="K239" s="46"/>
      <c r="L239" s="43"/>
      <c r="M239" s="2"/>
      <c r="N239" s="47"/>
      <c r="O239" s="44"/>
      <c r="P239" s="2"/>
      <c r="Q239" s="47"/>
      <c r="R239" s="18"/>
      <c r="S239" s="133"/>
      <c r="T239" s="134">
        <f t="shared" si="11"/>
        <v>0</v>
      </c>
      <c r="U239" s="26">
        <f t="shared" si="13"/>
        <v>8</v>
      </c>
    </row>
    <row r="240" spans="1:21" x14ac:dyDescent="0.2">
      <c r="A240" s="502"/>
      <c r="B240" s="503"/>
      <c r="C240" s="507"/>
      <c r="D240" s="507"/>
      <c r="E240" s="132">
        <v>22</v>
      </c>
      <c r="F240" s="215"/>
      <c r="G240" s="215"/>
      <c r="H240" s="54"/>
      <c r="I240" s="46"/>
      <c r="J240" s="43"/>
      <c r="K240" s="46"/>
      <c r="L240" s="43"/>
      <c r="M240" s="2"/>
      <c r="N240" s="47"/>
      <c r="O240" s="44"/>
      <c r="P240" s="2"/>
      <c r="Q240" s="47"/>
      <c r="R240" s="18"/>
      <c r="S240" s="133"/>
      <c r="T240" s="134">
        <f t="shared" si="11"/>
        <v>0</v>
      </c>
      <c r="U240" s="26">
        <f t="shared" si="13"/>
        <v>8</v>
      </c>
    </row>
    <row r="241" spans="1:21" x14ac:dyDescent="0.2">
      <c r="A241" s="502"/>
      <c r="B241" s="503"/>
      <c r="C241" s="507"/>
      <c r="D241" s="507"/>
      <c r="E241" s="132">
        <v>23</v>
      </c>
      <c r="F241" s="215"/>
      <c r="G241" s="215"/>
      <c r="H241" s="54"/>
      <c r="I241" s="46"/>
      <c r="J241" s="43"/>
      <c r="K241" s="46"/>
      <c r="L241" s="43"/>
      <c r="M241" s="2"/>
      <c r="N241" s="47"/>
      <c r="O241" s="44"/>
      <c r="P241" s="2"/>
      <c r="Q241" s="47"/>
      <c r="R241" s="18"/>
      <c r="S241" s="133"/>
      <c r="T241" s="134">
        <f t="shared" si="11"/>
        <v>0</v>
      </c>
      <c r="U241" s="26">
        <f t="shared" si="13"/>
        <v>8</v>
      </c>
    </row>
    <row r="242" spans="1:21" x14ac:dyDescent="0.2">
      <c r="A242" s="502"/>
      <c r="B242" s="503"/>
      <c r="C242" s="507"/>
      <c r="D242" s="507"/>
      <c r="E242" s="132">
        <v>24</v>
      </c>
      <c r="F242" s="215"/>
      <c r="G242" s="215"/>
      <c r="H242" s="54"/>
      <c r="I242" s="46"/>
      <c r="J242" s="43"/>
      <c r="K242" s="46"/>
      <c r="L242" s="43"/>
      <c r="M242" s="2"/>
      <c r="N242" s="47"/>
      <c r="O242" s="44"/>
      <c r="P242" s="2"/>
      <c r="Q242" s="47"/>
      <c r="R242" s="18"/>
      <c r="S242" s="133"/>
      <c r="T242" s="134">
        <f t="shared" si="11"/>
        <v>0</v>
      </c>
      <c r="U242" s="26">
        <f t="shared" si="13"/>
        <v>8</v>
      </c>
    </row>
    <row r="243" spans="1:21" x14ac:dyDescent="0.2">
      <c r="A243" s="502"/>
      <c r="B243" s="503"/>
      <c r="C243" s="507"/>
      <c r="D243" s="507"/>
      <c r="E243" s="132">
        <v>25</v>
      </c>
      <c r="F243" s="215"/>
      <c r="G243" s="215"/>
      <c r="H243" s="54"/>
      <c r="I243" s="46"/>
      <c r="J243" s="43"/>
      <c r="K243" s="46"/>
      <c r="L243" s="43"/>
      <c r="M243" s="2"/>
      <c r="N243" s="47"/>
      <c r="O243" s="44"/>
      <c r="P243" s="2"/>
      <c r="Q243" s="47"/>
      <c r="R243" s="18"/>
      <c r="S243" s="133"/>
      <c r="T243" s="134">
        <f t="shared" si="11"/>
        <v>0</v>
      </c>
      <c r="U243" s="26">
        <f t="shared" si="13"/>
        <v>8</v>
      </c>
    </row>
    <row r="244" spans="1:21" x14ac:dyDescent="0.2">
      <c r="A244" s="502"/>
      <c r="B244" s="503"/>
      <c r="C244" s="507"/>
      <c r="D244" s="507"/>
      <c r="E244" s="132">
        <v>26</v>
      </c>
      <c r="F244" s="215"/>
      <c r="G244" s="215"/>
      <c r="H244" s="54"/>
      <c r="I244" s="46"/>
      <c r="J244" s="43"/>
      <c r="K244" s="46"/>
      <c r="L244" s="43"/>
      <c r="M244" s="2"/>
      <c r="N244" s="47"/>
      <c r="O244" s="44"/>
      <c r="P244" s="2"/>
      <c r="Q244" s="47"/>
      <c r="R244" s="18"/>
      <c r="S244" s="133"/>
      <c r="T244" s="134">
        <f t="shared" si="11"/>
        <v>0</v>
      </c>
      <c r="U244" s="26">
        <f t="shared" si="13"/>
        <v>8</v>
      </c>
    </row>
    <row r="245" spans="1:21" x14ac:dyDescent="0.2">
      <c r="A245" s="502"/>
      <c r="B245" s="503"/>
      <c r="C245" s="507"/>
      <c r="D245" s="507"/>
      <c r="E245" s="132">
        <v>27</v>
      </c>
      <c r="F245" s="215"/>
      <c r="G245" s="215"/>
      <c r="H245" s="54"/>
      <c r="I245" s="46"/>
      <c r="J245" s="43"/>
      <c r="K245" s="46"/>
      <c r="L245" s="43"/>
      <c r="M245" s="2"/>
      <c r="N245" s="47"/>
      <c r="O245" s="44"/>
      <c r="P245" s="2"/>
      <c r="Q245" s="47"/>
      <c r="R245" s="18"/>
      <c r="S245" s="133"/>
      <c r="T245" s="134">
        <f t="shared" si="11"/>
        <v>0</v>
      </c>
      <c r="U245" s="26">
        <f t="shared" si="13"/>
        <v>8</v>
      </c>
    </row>
    <row r="246" spans="1:21" x14ac:dyDescent="0.2">
      <c r="A246" s="502"/>
      <c r="B246" s="503"/>
      <c r="C246" s="507"/>
      <c r="D246" s="507"/>
      <c r="E246" s="132">
        <v>28</v>
      </c>
      <c r="F246" s="215"/>
      <c r="G246" s="215"/>
      <c r="H246" s="54"/>
      <c r="I246" s="46"/>
      <c r="J246" s="43"/>
      <c r="K246" s="46"/>
      <c r="L246" s="43"/>
      <c r="M246" s="2"/>
      <c r="N246" s="47"/>
      <c r="O246" s="44"/>
      <c r="P246" s="2"/>
      <c r="Q246" s="47"/>
      <c r="R246" s="18"/>
      <c r="S246" s="133"/>
      <c r="T246" s="134">
        <f t="shared" si="11"/>
        <v>0</v>
      </c>
      <c r="U246" s="26">
        <f t="shared" si="13"/>
        <v>8</v>
      </c>
    </row>
    <row r="247" spans="1:21" x14ac:dyDescent="0.2">
      <c r="A247" s="502"/>
      <c r="B247" s="503"/>
      <c r="C247" s="507"/>
      <c r="D247" s="507"/>
      <c r="E247" s="132">
        <v>29</v>
      </c>
      <c r="F247" s="215"/>
      <c r="G247" s="215"/>
      <c r="H247" s="54"/>
      <c r="I247" s="46"/>
      <c r="J247" s="43"/>
      <c r="K247" s="46"/>
      <c r="L247" s="43"/>
      <c r="M247" s="2"/>
      <c r="N247" s="47"/>
      <c r="O247" s="44"/>
      <c r="P247" s="2"/>
      <c r="Q247" s="47"/>
      <c r="R247" s="18"/>
      <c r="S247" s="133"/>
      <c r="T247" s="134">
        <f t="shared" si="11"/>
        <v>0</v>
      </c>
      <c r="U247" s="26">
        <f t="shared" si="13"/>
        <v>8</v>
      </c>
    </row>
    <row r="248" spans="1:21" x14ac:dyDescent="0.2">
      <c r="A248" s="504"/>
      <c r="B248" s="505"/>
      <c r="C248" s="508"/>
      <c r="D248" s="508"/>
      <c r="E248" s="135">
        <v>30</v>
      </c>
      <c r="F248" s="215"/>
      <c r="G248" s="219"/>
      <c r="H248" s="59"/>
      <c r="I248" s="60"/>
      <c r="J248" s="78"/>
      <c r="K248" s="60"/>
      <c r="L248" s="78"/>
      <c r="M248" s="15"/>
      <c r="N248" s="51"/>
      <c r="O248" s="45"/>
      <c r="P248" s="15"/>
      <c r="Q248" s="51"/>
      <c r="R248" s="19"/>
      <c r="S248" s="136"/>
      <c r="T248" s="137">
        <f t="shared" si="11"/>
        <v>0</v>
      </c>
      <c r="U248" s="26">
        <f t="shared" si="13"/>
        <v>8</v>
      </c>
    </row>
    <row r="249" spans="1:21" x14ac:dyDescent="0.2">
      <c r="A249" s="500">
        <v>9</v>
      </c>
      <c r="B249" s="501"/>
      <c r="C249" s="506" t="str">
        <f>IF(VLOOKUP($A249,【地域】地域番号①!$BD:$BF,3,FALSE)=0,"",VLOOKUP($A249,【地域】地域番号①!$BD:$BF,3,FALSE))</f>
        <v/>
      </c>
      <c r="D249" s="506" t="str">
        <f>IF(VLOOKUP($A249,【地域】地域番号①!$BD:$BF,2,FALSE)=0,"",VLOOKUP($A249,【地域】地域番号①!$BD:$BF,2,FALSE))</f>
        <v/>
      </c>
      <c r="E249" s="129">
        <v>1</v>
      </c>
      <c r="F249" s="220"/>
      <c r="G249" s="220"/>
      <c r="H249" s="71"/>
      <c r="I249" s="72"/>
      <c r="J249" s="73"/>
      <c r="K249" s="72"/>
      <c r="L249" s="73"/>
      <c r="M249" s="74"/>
      <c r="N249" s="75"/>
      <c r="O249" s="76"/>
      <c r="P249" s="74"/>
      <c r="Q249" s="75"/>
      <c r="R249" s="77"/>
      <c r="S249" s="130"/>
      <c r="T249" s="131">
        <f t="shared" si="11"/>
        <v>0</v>
      </c>
      <c r="U249" s="26">
        <f t="shared" ref="U249:U278" si="14">$A$249</f>
        <v>9</v>
      </c>
    </row>
    <row r="250" spans="1:21" x14ac:dyDescent="0.2">
      <c r="A250" s="502"/>
      <c r="B250" s="503"/>
      <c r="C250" s="507"/>
      <c r="D250" s="507"/>
      <c r="E250" s="132">
        <v>2</v>
      </c>
      <c r="F250" s="215"/>
      <c r="G250" s="215"/>
      <c r="H250" s="54"/>
      <c r="I250" s="46"/>
      <c r="J250" s="43"/>
      <c r="K250" s="46"/>
      <c r="L250" s="43"/>
      <c r="M250" s="2"/>
      <c r="N250" s="47"/>
      <c r="O250" s="44"/>
      <c r="P250" s="2"/>
      <c r="Q250" s="47"/>
      <c r="R250" s="18"/>
      <c r="S250" s="133"/>
      <c r="T250" s="134">
        <f t="shared" si="11"/>
        <v>0</v>
      </c>
      <c r="U250" s="26">
        <f t="shared" si="14"/>
        <v>9</v>
      </c>
    </row>
    <row r="251" spans="1:21" x14ac:dyDescent="0.2">
      <c r="A251" s="502"/>
      <c r="B251" s="503"/>
      <c r="C251" s="507"/>
      <c r="D251" s="507"/>
      <c r="E251" s="132">
        <v>3</v>
      </c>
      <c r="F251" s="215"/>
      <c r="G251" s="215"/>
      <c r="H251" s="54"/>
      <c r="I251" s="46"/>
      <c r="J251" s="43"/>
      <c r="K251" s="46"/>
      <c r="L251" s="43"/>
      <c r="M251" s="2"/>
      <c r="N251" s="47"/>
      <c r="O251" s="44"/>
      <c r="P251" s="2"/>
      <c r="Q251" s="47"/>
      <c r="R251" s="18"/>
      <c r="S251" s="133"/>
      <c r="T251" s="134">
        <f t="shared" ref="T251:T314" si="15">IF(J251="",0,INT(SUM(PRODUCT(J251,L251,O251),R251)))</f>
        <v>0</v>
      </c>
      <c r="U251" s="26">
        <f t="shared" si="14"/>
        <v>9</v>
      </c>
    </row>
    <row r="252" spans="1:21" x14ac:dyDescent="0.2">
      <c r="A252" s="502"/>
      <c r="B252" s="503"/>
      <c r="C252" s="507"/>
      <c r="D252" s="507"/>
      <c r="E252" s="132">
        <v>4</v>
      </c>
      <c r="F252" s="215"/>
      <c r="G252" s="215"/>
      <c r="H252" s="54"/>
      <c r="I252" s="46"/>
      <c r="J252" s="43"/>
      <c r="K252" s="46"/>
      <c r="L252" s="43"/>
      <c r="M252" s="2"/>
      <c r="N252" s="47"/>
      <c r="O252" s="44"/>
      <c r="P252" s="2"/>
      <c r="Q252" s="47"/>
      <c r="R252" s="18"/>
      <c r="S252" s="133"/>
      <c r="T252" s="134">
        <f t="shared" si="15"/>
        <v>0</v>
      </c>
      <c r="U252" s="26">
        <f t="shared" si="14"/>
        <v>9</v>
      </c>
    </row>
    <row r="253" spans="1:21" x14ac:dyDescent="0.2">
      <c r="A253" s="502"/>
      <c r="B253" s="503"/>
      <c r="C253" s="507"/>
      <c r="D253" s="507"/>
      <c r="E253" s="132">
        <v>5</v>
      </c>
      <c r="F253" s="215"/>
      <c r="G253" s="215"/>
      <c r="H253" s="54"/>
      <c r="I253" s="46"/>
      <c r="J253" s="43"/>
      <c r="K253" s="46"/>
      <c r="L253" s="43"/>
      <c r="M253" s="2"/>
      <c r="N253" s="47"/>
      <c r="O253" s="44"/>
      <c r="P253" s="2"/>
      <c r="Q253" s="47"/>
      <c r="R253" s="18"/>
      <c r="S253" s="133"/>
      <c r="T253" s="134">
        <f t="shared" si="15"/>
        <v>0</v>
      </c>
      <c r="U253" s="26">
        <f t="shared" si="14"/>
        <v>9</v>
      </c>
    </row>
    <row r="254" spans="1:21" x14ac:dyDescent="0.2">
      <c r="A254" s="502"/>
      <c r="B254" s="503"/>
      <c r="C254" s="507"/>
      <c r="D254" s="507"/>
      <c r="E254" s="132">
        <v>6</v>
      </c>
      <c r="F254" s="215"/>
      <c r="G254" s="215"/>
      <c r="H254" s="54"/>
      <c r="I254" s="46"/>
      <c r="J254" s="43"/>
      <c r="K254" s="46"/>
      <c r="L254" s="43"/>
      <c r="M254" s="2"/>
      <c r="N254" s="47"/>
      <c r="O254" s="44"/>
      <c r="P254" s="2"/>
      <c r="Q254" s="47"/>
      <c r="R254" s="18"/>
      <c r="S254" s="133"/>
      <c r="T254" s="134">
        <f t="shared" si="15"/>
        <v>0</v>
      </c>
      <c r="U254" s="26">
        <f t="shared" si="14"/>
        <v>9</v>
      </c>
    </row>
    <row r="255" spans="1:21" x14ac:dyDescent="0.2">
      <c r="A255" s="502"/>
      <c r="B255" s="503"/>
      <c r="C255" s="507"/>
      <c r="D255" s="507"/>
      <c r="E255" s="132">
        <v>7</v>
      </c>
      <c r="F255" s="215"/>
      <c r="G255" s="215"/>
      <c r="H255" s="54"/>
      <c r="I255" s="46"/>
      <c r="J255" s="43"/>
      <c r="K255" s="46"/>
      <c r="L255" s="43"/>
      <c r="M255" s="2"/>
      <c r="N255" s="47"/>
      <c r="O255" s="44"/>
      <c r="P255" s="2"/>
      <c r="Q255" s="47"/>
      <c r="R255" s="18"/>
      <c r="S255" s="133"/>
      <c r="T255" s="134">
        <f t="shared" si="15"/>
        <v>0</v>
      </c>
      <c r="U255" s="26">
        <f t="shared" si="14"/>
        <v>9</v>
      </c>
    </row>
    <row r="256" spans="1:21" x14ac:dyDescent="0.2">
      <c r="A256" s="502"/>
      <c r="B256" s="503"/>
      <c r="C256" s="507"/>
      <c r="D256" s="507"/>
      <c r="E256" s="132">
        <v>8</v>
      </c>
      <c r="F256" s="215"/>
      <c r="G256" s="215"/>
      <c r="H256" s="54"/>
      <c r="I256" s="46"/>
      <c r="J256" s="43"/>
      <c r="K256" s="46"/>
      <c r="L256" s="43"/>
      <c r="M256" s="2"/>
      <c r="N256" s="47"/>
      <c r="O256" s="44"/>
      <c r="P256" s="2"/>
      <c r="Q256" s="47"/>
      <c r="R256" s="18"/>
      <c r="S256" s="133"/>
      <c r="T256" s="134">
        <f t="shared" si="15"/>
        <v>0</v>
      </c>
      <c r="U256" s="26">
        <f t="shared" si="14"/>
        <v>9</v>
      </c>
    </row>
    <row r="257" spans="1:21" x14ac:dyDescent="0.2">
      <c r="A257" s="502"/>
      <c r="B257" s="503"/>
      <c r="C257" s="507"/>
      <c r="D257" s="507"/>
      <c r="E257" s="132">
        <v>9</v>
      </c>
      <c r="F257" s="215"/>
      <c r="G257" s="215"/>
      <c r="H257" s="54"/>
      <c r="I257" s="46"/>
      <c r="J257" s="43"/>
      <c r="K257" s="46"/>
      <c r="L257" s="43"/>
      <c r="M257" s="2"/>
      <c r="N257" s="47"/>
      <c r="O257" s="44"/>
      <c r="P257" s="2"/>
      <c r="Q257" s="47"/>
      <c r="R257" s="18"/>
      <c r="S257" s="133"/>
      <c r="T257" s="134">
        <f t="shared" si="15"/>
        <v>0</v>
      </c>
      <c r="U257" s="26">
        <f t="shared" si="14"/>
        <v>9</v>
      </c>
    </row>
    <row r="258" spans="1:21" x14ac:dyDescent="0.2">
      <c r="A258" s="502"/>
      <c r="B258" s="503"/>
      <c r="C258" s="507"/>
      <c r="D258" s="507"/>
      <c r="E258" s="132">
        <v>10</v>
      </c>
      <c r="F258" s="215"/>
      <c r="G258" s="215"/>
      <c r="H258" s="54"/>
      <c r="I258" s="46"/>
      <c r="J258" s="43"/>
      <c r="K258" s="46"/>
      <c r="L258" s="43"/>
      <c r="M258" s="2"/>
      <c r="N258" s="47"/>
      <c r="O258" s="44"/>
      <c r="P258" s="2"/>
      <c r="Q258" s="47"/>
      <c r="R258" s="18"/>
      <c r="S258" s="133"/>
      <c r="T258" s="134">
        <f t="shared" si="15"/>
        <v>0</v>
      </c>
      <c r="U258" s="26">
        <f t="shared" si="14"/>
        <v>9</v>
      </c>
    </row>
    <row r="259" spans="1:21" x14ac:dyDescent="0.2">
      <c r="A259" s="502"/>
      <c r="B259" s="503"/>
      <c r="C259" s="507"/>
      <c r="D259" s="507"/>
      <c r="E259" s="132">
        <v>11</v>
      </c>
      <c r="F259" s="215"/>
      <c r="G259" s="215"/>
      <c r="H259" s="54"/>
      <c r="I259" s="46"/>
      <c r="J259" s="43"/>
      <c r="K259" s="46"/>
      <c r="L259" s="43"/>
      <c r="M259" s="2"/>
      <c r="N259" s="47"/>
      <c r="O259" s="44"/>
      <c r="P259" s="2"/>
      <c r="Q259" s="47"/>
      <c r="R259" s="18"/>
      <c r="S259" s="133"/>
      <c r="T259" s="134">
        <f t="shared" si="15"/>
        <v>0</v>
      </c>
      <c r="U259" s="26">
        <f t="shared" si="14"/>
        <v>9</v>
      </c>
    </row>
    <row r="260" spans="1:21" x14ac:dyDescent="0.2">
      <c r="A260" s="502"/>
      <c r="B260" s="503"/>
      <c r="C260" s="507"/>
      <c r="D260" s="507"/>
      <c r="E260" s="132">
        <v>12</v>
      </c>
      <c r="F260" s="215"/>
      <c r="G260" s="215"/>
      <c r="H260" s="54"/>
      <c r="I260" s="46"/>
      <c r="J260" s="43"/>
      <c r="K260" s="46"/>
      <c r="L260" s="43"/>
      <c r="M260" s="2"/>
      <c r="N260" s="47"/>
      <c r="O260" s="44"/>
      <c r="P260" s="2"/>
      <c r="Q260" s="47"/>
      <c r="R260" s="18"/>
      <c r="S260" s="133"/>
      <c r="T260" s="134">
        <f t="shared" si="15"/>
        <v>0</v>
      </c>
      <c r="U260" s="26">
        <f t="shared" si="14"/>
        <v>9</v>
      </c>
    </row>
    <row r="261" spans="1:21" x14ac:dyDescent="0.2">
      <c r="A261" s="502"/>
      <c r="B261" s="503"/>
      <c r="C261" s="507"/>
      <c r="D261" s="507"/>
      <c r="E261" s="132">
        <v>13</v>
      </c>
      <c r="F261" s="215"/>
      <c r="G261" s="215"/>
      <c r="H261" s="54"/>
      <c r="I261" s="46"/>
      <c r="J261" s="43"/>
      <c r="K261" s="46"/>
      <c r="L261" s="43"/>
      <c r="M261" s="2"/>
      <c r="N261" s="47"/>
      <c r="O261" s="44"/>
      <c r="P261" s="2"/>
      <c r="Q261" s="47"/>
      <c r="R261" s="18"/>
      <c r="S261" s="133"/>
      <c r="T261" s="134">
        <f t="shared" si="15"/>
        <v>0</v>
      </c>
      <c r="U261" s="26">
        <f t="shared" si="14"/>
        <v>9</v>
      </c>
    </row>
    <row r="262" spans="1:21" x14ac:dyDescent="0.2">
      <c r="A262" s="502"/>
      <c r="B262" s="503"/>
      <c r="C262" s="507"/>
      <c r="D262" s="507"/>
      <c r="E262" s="132">
        <v>14</v>
      </c>
      <c r="F262" s="215"/>
      <c r="G262" s="215"/>
      <c r="H262" s="54"/>
      <c r="I262" s="46"/>
      <c r="J262" s="43"/>
      <c r="K262" s="46"/>
      <c r="L262" s="43"/>
      <c r="M262" s="2"/>
      <c r="N262" s="47"/>
      <c r="O262" s="44"/>
      <c r="P262" s="2"/>
      <c r="Q262" s="47"/>
      <c r="R262" s="18"/>
      <c r="S262" s="133"/>
      <c r="T262" s="134">
        <f t="shared" si="15"/>
        <v>0</v>
      </c>
      <c r="U262" s="26">
        <f t="shared" si="14"/>
        <v>9</v>
      </c>
    </row>
    <row r="263" spans="1:21" x14ac:dyDescent="0.2">
      <c r="A263" s="502"/>
      <c r="B263" s="503"/>
      <c r="C263" s="507"/>
      <c r="D263" s="507"/>
      <c r="E263" s="132">
        <v>15</v>
      </c>
      <c r="F263" s="215"/>
      <c r="G263" s="215"/>
      <c r="H263" s="54"/>
      <c r="I263" s="46"/>
      <c r="J263" s="43"/>
      <c r="K263" s="46"/>
      <c r="L263" s="43"/>
      <c r="M263" s="2"/>
      <c r="N263" s="47"/>
      <c r="O263" s="44"/>
      <c r="P263" s="2"/>
      <c r="Q263" s="47"/>
      <c r="R263" s="18"/>
      <c r="S263" s="133"/>
      <c r="T263" s="134">
        <f t="shared" si="15"/>
        <v>0</v>
      </c>
      <c r="U263" s="26">
        <f t="shared" si="14"/>
        <v>9</v>
      </c>
    </row>
    <row r="264" spans="1:21" x14ac:dyDescent="0.2">
      <c r="A264" s="502"/>
      <c r="B264" s="503"/>
      <c r="C264" s="507"/>
      <c r="D264" s="507"/>
      <c r="E264" s="132">
        <v>16</v>
      </c>
      <c r="F264" s="215"/>
      <c r="G264" s="215"/>
      <c r="H264" s="54"/>
      <c r="I264" s="46"/>
      <c r="J264" s="43"/>
      <c r="K264" s="46"/>
      <c r="L264" s="43"/>
      <c r="M264" s="2"/>
      <c r="N264" s="47"/>
      <c r="O264" s="44"/>
      <c r="P264" s="2"/>
      <c r="Q264" s="47"/>
      <c r="R264" s="18"/>
      <c r="S264" s="133"/>
      <c r="T264" s="134">
        <f t="shared" si="15"/>
        <v>0</v>
      </c>
      <c r="U264" s="26">
        <f t="shared" si="14"/>
        <v>9</v>
      </c>
    </row>
    <row r="265" spans="1:21" x14ac:dyDescent="0.2">
      <c r="A265" s="502"/>
      <c r="B265" s="503"/>
      <c r="C265" s="507"/>
      <c r="D265" s="507"/>
      <c r="E265" s="132">
        <v>17</v>
      </c>
      <c r="F265" s="215"/>
      <c r="G265" s="215"/>
      <c r="H265" s="54"/>
      <c r="I265" s="46"/>
      <c r="J265" s="43"/>
      <c r="K265" s="46"/>
      <c r="L265" s="43"/>
      <c r="M265" s="2"/>
      <c r="N265" s="47"/>
      <c r="O265" s="44"/>
      <c r="P265" s="2"/>
      <c r="Q265" s="47"/>
      <c r="R265" s="18"/>
      <c r="S265" s="133"/>
      <c r="T265" s="134">
        <f t="shared" si="15"/>
        <v>0</v>
      </c>
      <c r="U265" s="26">
        <f t="shared" si="14"/>
        <v>9</v>
      </c>
    </row>
    <row r="266" spans="1:21" x14ac:dyDescent="0.2">
      <c r="A266" s="502"/>
      <c r="B266" s="503"/>
      <c r="C266" s="507"/>
      <c r="D266" s="507"/>
      <c r="E266" s="132">
        <v>18</v>
      </c>
      <c r="F266" s="215"/>
      <c r="G266" s="215"/>
      <c r="H266" s="54"/>
      <c r="I266" s="46"/>
      <c r="J266" s="43"/>
      <c r="K266" s="46"/>
      <c r="L266" s="43"/>
      <c r="M266" s="2"/>
      <c r="N266" s="47"/>
      <c r="O266" s="44"/>
      <c r="P266" s="2"/>
      <c r="Q266" s="47"/>
      <c r="R266" s="18"/>
      <c r="S266" s="133"/>
      <c r="T266" s="134">
        <f t="shared" si="15"/>
        <v>0</v>
      </c>
      <c r="U266" s="26">
        <f t="shared" si="14"/>
        <v>9</v>
      </c>
    </row>
    <row r="267" spans="1:21" x14ac:dyDescent="0.2">
      <c r="A267" s="502"/>
      <c r="B267" s="503"/>
      <c r="C267" s="507"/>
      <c r="D267" s="507"/>
      <c r="E267" s="132">
        <v>19</v>
      </c>
      <c r="F267" s="215"/>
      <c r="G267" s="215"/>
      <c r="H267" s="54"/>
      <c r="I267" s="46"/>
      <c r="J267" s="43"/>
      <c r="K267" s="46"/>
      <c r="L267" s="43"/>
      <c r="M267" s="2"/>
      <c r="N267" s="47"/>
      <c r="O267" s="44"/>
      <c r="P267" s="2"/>
      <c r="Q267" s="47"/>
      <c r="R267" s="18"/>
      <c r="S267" s="133"/>
      <c r="T267" s="134">
        <f t="shared" si="15"/>
        <v>0</v>
      </c>
      <c r="U267" s="26">
        <f t="shared" si="14"/>
        <v>9</v>
      </c>
    </row>
    <row r="268" spans="1:21" x14ac:dyDescent="0.2">
      <c r="A268" s="502"/>
      <c r="B268" s="503"/>
      <c r="C268" s="507"/>
      <c r="D268" s="507"/>
      <c r="E268" s="132">
        <v>20</v>
      </c>
      <c r="F268" s="215"/>
      <c r="G268" s="215"/>
      <c r="H268" s="54"/>
      <c r="I268" s="46"/>
      <c r="J268" s="43"/>
      <c r="K268" s="46"/>
      <c r="L268" s="43"/>
      <c r="M268" s="2"/>
      <c r="N268" s="47"/>
      <c r="O268" s="44"/>
      <c r="P268" s="2"/>
      <c r="Q268" s="47"/>
      <c r="R268" s="18"/>
      <c r="S268" s="133"/>
      <c r="T268" s="134">
        <f t="shared" si="15"/>
        <v>0</v>
      </c>
      <c r="U268" s="26">
        <f t="shared" si="14"/>
        <v>9</v>
      </c>
    </row>
    <row r="269" spans="1:21" x14ac:dyDescent="0.2">
      <c r="A269" s="502"/>
      <c r="B269" s="503"/>
      <c r="C269" s="507"/>
      <c r="D269" s="507"/>
      <c r="E269" s="132">
        <v>21</v>
      </c>
      <c r="F269" s="215"/>
      <c r="G269" s="215"/>
      <c r="H269" s="54"/>
      <c r="I269" s="46"/>
      <c r="J269" s="43"/>
      <c r="K269" s="46"/>
      <c r="L269" s="43"/>
      <c r="M269" s="2"/>
      <c r="N269" s="47"/>
      <c r="O269" s="44"/>
      <c r="P269" s="2"/>
      <c r="Q269" s="47"/>
      <c r="R269" s="18"/>
      <c r="S269" s="133"/>
      <c r="T269" s="134">
        <f t="shared" si="15"/>
        <v>0</v>
      </c>
      <c r="U269" s="26">
        <f t="shared" si="14"/>
        <v>9</v>
      </c>
    </row>
    <row r="270" spans="1:21" x14ac:dyDescent="0.2">
      <c r="A270" s="502"/>
      <c r="B270" s="503"/>
      <c r="C270" s="507"/>
      <c r="D270" s="507"/>
      <c r="E270" s="132">
        <v>22</v>
      </c>
      <c r="F270" s="215"/>
      <c r="G270" s="215"/>
      <c r="H270" s="54"/>
      <c r="I270" s="46"/>
      <c r="J270" s="43"/>
      <c r="K270" s="46"/>
      <c r="L270" s="43"/>
      <c r="M270" s="2"/>
      <c r="N270" s="47"/>
      <c r="O270" s="44"/>
      <c r="P270" s="2"/>
      <c r="Q270" s="47"/>
      <c r="R270" s="18"/>
      <c r="S270" s="133"/>
      <c r="T270" s="134">
        <f t="shared" si="15"/>
        <v>0</v>
      </c>
      <c r="U270" s="26">
        <f t="shared" si="14"/>
        <v>9</v>
      </c>
    </row>
    <row r="271" spans="1:21" x14ac:dyDescent="0.2">
      <c r="A271" s="502"/>
      <c r="B271" s="503"/>
      <c r="C271" s="507"/>
      <c r="D271" s="507"/>
      <c r="E271" s="132">
        <v>23</v>
      </c>
      <c r="F271" s="215"/>
      <c r="G271" s="215"/>
      <c r="H271" s="54"/>
      <c r="I271" s="46"/>
      <c r="J271" s="43"/>
      <c r="K271" s="46"/>
      <c r="L271" s="43"/>
      <c r="M271" s="2"/>
      <c r="N271" s="47"/>
      <c r="O271" s="44"/>
      <c r="P271" s="2"/>
      <c r="Q271" s="47"/>
      <c r="R271" s="18"/>
      <c r="S271" s="133"/>
      <c r="T271" s="134">
        <f t="shared" si="15"/>
        <v>0</v>
      </c>
      <c r="U271" s="26">
        <f t="shared" si="14"/>
        <v>9</v>
      </c>
    </row>
    <row r="272" spans="1:21" x14ac:dyDescent="0.2">
      <c r="A272" s="502"/>
      <c r="B272" s="503"/>
      <c r="C272" s="507"/>
      <c r="D272" s="507"/>
      <c r="E272" s="132">
        <v>24</v>
      </c>
      <c r="F272" s="215"/>
      <c r="G272" s="215"/>
      <c r="H272" s="54"/>
      <c r="I272" s="46"/>
      <c r="J272" s="43"/>
      <c r="K272" s="46"/>
      <c r="L272" s="43"/>
      <c r="M272" s="2"/>
      <c r="N272" s="47"/>
      <c r="O272" s="44"/>
      <c r="P272" s="2"/>
      <c r="Q272" s="47"/>
      <c r="R272" s="18"/>
      <c r="S272" s="133"/>
      <c r="T272" s="134">
        <f t="shared" si="15"/>
        <v>0</v>
      </c>
      <c r="U272" s="26">
        <f t="shared" si="14"/>
        <v>9</v>
      </c>
    </row>
    <row r="273" spans="1:21" x14ac:dyDescent="0.2">
      <c r="A273" s="502"/>
      <c r="B273" s="503"/>
      <c r="C273" s="507"/>
      <c r="D273" s="507"/>
      <c r="E273" s="132">
        <v>25</v>
      </c>
      <c r="F273" s="215"/>
      <c r="G273" s="215"/>
      <c r="H273" s="54"/>
      <c r="I273" s="46"/>
      <c r="J273" s="43"/>
      <c r="K273" s="46"/>
      <c r="L273" s="43"/>
      <c r="M273" s="2"/>
      <c r="N273" s="47"/>
      <c r="O273" s="44"/>
      <c r="P273" s="2"/>
      <c r="Q273" s="47"/>
      <c r="R273" s="18"/>
      <c r="S273" s="133"/>
      <c r="T273" s="134">
        <f t="shared" si="15"/>
        <v>0</v>
      </c>
      <c r="U273" s="26">
        <f t="shared" si="14"/>
        <v>9</v>
      </c>
    </row>
    <row r="274" spans="1:21" x14ac:dyDescent="0.2">
      <c r="A274" s="502"/>
      <c r="B274" s="503"/>
      <c r="C274" s="507"/>
      <c r="D274" s="507"/>
      <c r="E274" s="132">
        <v>26</v>
      </c>
      <c r="F274" s="215"/>
      <c r="G274" s="215"/>
      <c r="H274" s="54"/>
      <c r="I274" s="46"/>
      <c r="J274" s="43"/>
      <c r="K274" s="46"/>
      <c r="L274" s="43"/>
      <c r="M274" s="2"/>
      <c r="N274" s="47"/>
      <c r="O274" s="44"/>
      <c r="P274" s="2"/>
      <c r="Q274" s="47"/>
      <c r="R274" s="18"/>
      <c r="S274" s="133"/>
      <c r="T274" s="134">
        <f t="shared" si="15"/>
        <v>0</v>
      </c>
      <c r="U274" s="26">
        <f t="shared" si="14"/>
        <v>9</v>
      </c>
    </row>
    <row r="275" spans="1:21" x14ac:dyDescent="0.2">
      <c r="A275" s="502"/>
      <c r="B275" s="503"/>
      <c r="C275" s="507"/>
      <c r="D275" s="507"/>
      <c r="E275" s="132">
        <v>27</v>
      </c>
      <c r="F275" s="215"/>
      <c r="G275" s="215"/>
      <c r="H275" s="54"/>
      <c r="I275" s="46"/>
      <c r="J275" s="43"/>
      <c r="K275" s="46"/>
      <c r="L275" s="43"/>
      <c r="M275" s="2"/>
      <c r="N275" s="47"/>
      <c r="O275" s="44"/>
      <c r="P275" s="2"/>
      <c r="Q275" s="47"/>
      <c r="R275" s="18"/>
      <c r="S275" s="133"/>
      <c r="T275" s="134">
        <f t="shared" si="15"/>
        <v>0</v>
      </c>
      <c r="U275" s="26">
        <f t="shared" si="14"/>
        <v>9</v>
      </c>
    </row>
    <row r="276" spans="1:21" x14ac:dyDescent="0.2">
      <c r="A276" s="502"/>
      <c r="B276" s="503"/>
      <c r="C276" s="507"/>
      <c r="D276" s="507"/>
      <c r="E276" s="132">
        <v>28</v>
      </c>
      <c r="F276" s="215"/>
      <c r="G276" s="215"/>
      <c r="H276" s="54"/>
      <c r="I276" s="46"/>
      <c r="J276" s="43"/>
      <c r="K276" s="46"/>
      <c r="L276" s="43"/>
      <c r="M276" s="2"/>
      <c r="N276" s="47"/>
      <c r="O276" s="44"/>
      <c r="P276" s="2"/>
      <c r="Q276" s="47"/>
      <c r="R276" s="18"/>
      <c r="S276" s="133"/>
      <c r="T276" s="134">
        <f t="shared" si="15"/>
        <v>0</v>
      </c>
      <c r="U276" s="26">
        <f t="shared" si="14"/>
        <v>9</v>
      </c>
    </row>
    <row r="277" spans="1:21" x14ac:dyDescent="0.2">
      <c r="A277" s="502"/>
      <c r="B277" s="503"/>
      <c r="C277" s="507"/>
      <c r="D277" s="507"/>
      <c r="E277" s="132">
        <v>29</v>
      </c>
      <c r="F277" s="215"/>
      <c r="G277" s="215"/>
      <c r="H277" s="54"/>
      <c r="I277" s="46"/>
      <c r="J277" s="43"/>
      <c r="K277" s="46"/>
      <c r="L277" s="43"/>
      <c r="M277" s="2"/>
      <c r="N277" s="47"/>
      <c r="O277" s="44"/>
      <c r="P277" s="2"/>
      <c r="Q277" s="47"/>
      <c r="R277" s="18"/>
      <c r="S277" s="133"/>
      <c r="T277" s="134">
        <f t="shared" si="15"/>
        <v>0</v>
      </c>
      <c r="U277" s="26">
        <f t="shared" si="14"/>
        <v>9</v>
      </c>
    </row>
    <row r="278" spans="1:21" x14ac:dyDescent="0.2">
      <c r="A278" s="504"/>
      <c r="B278" s="505"/>
      <c r="C278" s="508"/>
      <c r="D278" s="508"/>
      <c r="E278" s="135">
        <v>30</v>
      </c>
      <c r="F278" s="215"/>
      <c r="G278" s="219"/>
      <c r="H278" s="59"/>
      <c r="I278" s="60"/>
      <c r="J278" s="78"/>
      <c r="K278" s="60"/>
      <c r="L278" s="78"/>
      <c r="M278" s="15"/>
      <c r="N278" s="51"/>
      <c r="O278" s="45"/>
      <c r="P278" s="15"/>
      <c r="Q278" s="51"/>
      <c r="R278" s="19"/>
      <c r="S278" s="136"/>
      <c r="T278" s="137">
        <f t="shared" si="15"/>
        <v>0</v>
      </c>
      <c r="U278" s="26">
        <f t="shared" si="14"/>
        <v>9</v>
      </c>
    </row>
    <row r="279" spans="1:21" x14ac:dyDescent="0.2">
      <c r="A279" s="500">
        <v>10</v>
      </c>
      <c r="B279" s="501"/>
      <c r="C279" s="506" t="str">
        <f>IF(VLOOKUP($A279,【地域】地域番号①!$BD:$BF,3,FALSE)=0,"",VLOOKUP($A279,【地域】地域番号①!$BD:$BF,3,FALSE))</f>
        <v/>
      </c>
      <c r="D279" s="506" t="str">
        <f>IF(VLOOKUP($A279,【地域】地域番号①!$BD:$BF,2,FALSE)=0,"",VLOOKUP($A279,【地域】地域番号①!$BD:$BF,2,FALSE))</f>
        <v/>
      </c>
      <c r="E279" s="129">
        <v>1</v>
      </c>
      <c r="F279" s="220"/>
      <c r="G279" s="220"/>
      <c r="H279" s="71"/>
      <c r="I279" s="72"/>
      <c r="J279" s="73"/>
      <c r="K279" s="72"/>
      <c r="L279" s="73"/>
      <c r="M279" s="74"/>
      <c r="N279" s="75"/>
      <c r="O279" s="76"/>
      <c r="P279" s="74"/>
      <c r="Q279" s="75"/>
      <c r="R279" s="77"/>
      <c r="S279" s="130"/>
      <c r="T279" s="131">
        <f t="shared" si="15"/>
        <v>0</v>
      </c>
      <c r="U279" s="26">
        <f t="shared" ref="U279:U308" si="16">$A$279</f>
        <v>10</v>
      </c>
    </row>
    <row r="280" spans="1:21" x14ac:dyDescent="0.2">
      <c r="A280" s="502"/>
      <c r="B280" s="503"/>
      <c r="C280" s="507"/>
      <c r="D280" s="507"/>
      <c r="E280" s="132">
        <v>2</v>
      </c>
      <c r="F280" s="215"/>
      <c r="G280" s="215"/>
      <c r="H280" s="54"/>
      <c r="I280" s="46"/>
      <c r="J280" s="43"/>
      <c r="K280" s="46"/>
      <c r="L280" s="43"/>
      <c r="M280" s="2"/>
      <c r="N280" s="47"/>
      <c r="O280" s="44"/>
      <c r="P280" s="2"/>
      <c r="Q280" s="47"/>
      <c r="R280" s="18"/>
      <c r="S280" s="133"/>
      <c r="T280" s="134">
        <f t="shared" si="15"/>
        <v>0</v>
      </c>
      <c r="U280" s="26">
        <f t="shared" si="16"/>
        <v>10</v>
      </c>
    </row>
    <row r="281" spans="1:21" x14ac:dyDescent="0.2">
      <c r="A281" s="502"/>
      <c r="B281" s="503"/>
      <c r="C281" s="507"/>
      <c r="D281" s="507"/>
      <c r="E281" s="132">
        <v>3</v>
      </c>
      <c r="F281" s="215"/>
      <c r="G281" s="215"/>
      <c r="H281" s="54"/>
      <c r="I281" s="46"/>
      <c r="J281" s="43"/>
      <c r="K281" s="46"/>
      <c r="L281" s="43"/>
      <c r="M281" s="2"/>
      <c r="N281" s="47"/>
      <c r="O281" s="44"/>
      <c r="P281" s="2"/>
      <c r="Q281" s="47"/>
      <c r="R281" s="18"/>
      <c r="S281" s="133"/>
      <c r="T281" s="134">
        <f t="shared" si="15"/>
        <v>0</v>
      </c>
      <c r="U281" s="26">
        <f t="shared" si="16"/>
        <v>10</v>
      </c>
    </row>
    <row r="282" spans="1:21" x14ac:dyDescent="0.2">
      <c r="A282" s="502"/>
      <c r="B282" s="503"/>
      <c r="C282" s="507"/>
      <c r="D282" s="507"/>
      <c r="E282" s="132">
        <v>4</v>
      </c>
      <c r="F282" s="215"/>
      <c r="G282" s="215"/>
      <c r="H282" s="54"/>
      <c r="I282" s="46"/>
      <c r="J282" s="43"/>
      <c r="K282" s="46"/>
      <c r="L282" s="43"/>
      <c r="M282" s="2"/>
      <c r="N282" s="47"/>
      <c r="O282" s="44"/>
      <c r="P282" s="2"/>
      <c r="Q282" s="47"/>
      <c r="R282" s="18"/>
      <c r="S282" s="133"/>
      <c r="T282" s="134">
        <f t="shared" si="15"/>
        <v>0</v>
      </c>
      <c r="U282" s="26">
        <f t="shared" si="16"/>
        <v>10</v>
      </c>
    </row>
    <row r="283" spans="1:21" x14ac:dyDescent="0.2">
      <c r="A283" s="502"/>
      <c r="B283" s="503"/>
      <c r="C283" s="507"/>
      <c r="D283" s="507"/>
      <c r="E283" s="132">
        <v>5</v>
      </c>
      <c r="F283" s="215"/>
      <c r="G283" s="215"/>
      <c r="H283" s="54"/>
      <c r="I283" s="46"/>
      <c r="J283" s="43"/>
      <c r="K283" s="46"/>
      <c r="L283" s="43"/>
      <c r="M283" s="2"/>
      <c r="N283" s="47"/>
      <c r="O283" s="44"/>
      <c r="P283" s="2"/>
      <c r="Q283" s="47"/>
      <c r="R283" s="18"/>
      <c r="S283" s="133"/>
      <c r="T283" s="134">
        <f t="shared" si="15"/>
        <v>0</v>
      </c>
      <c r="U283" s="26">
        <f t="shared" si="16"/>
        <v>10</v>
      </c>
    </row>
    <row r="284" spans="1:21" x14ac:dyDescent="0.2">
      <c r="A284" s="502"/>
      <c r="B284" s="503"/>
      <c r="C284" s="507"/>
      <c r="D284" s="507"/>
      <c r="E284" s="132">
        <v>6</v>
      </c>
      <c r="F284" s="215"/>
      <c r="G284" s="215"/>
      <c r="H284" s="54"/>
      <c r="I284" s="46"/>
      <c r="J284" s="43"/>
      <c r="K284" s="46"/>
      <c r="L284" s="43"/>
      <c r="M284" s="2"/>
      <c r="N284" s="47"/>
      <c r="O284" s="44"/>
      <c r="P284" s="2"/>
      <c r="Q284" s="47"/>
      <c r="R284" s="18"/>
      <c r="S284" s="133"/>
      <c r="T284" s="134">
        <f t="shared" si="15"/>
        <v>0</v>
      </c>
      <c r="U284" s="26">
        <f t="shared" si="16"/>
        <v>10</v>
      </c>
    </row>
    <row r="285" spans="1:21" x14ac:dyDescent="0.2">
      <c r="A285" s="502"/>
      <c r="B285" s="503"/>
      <c r="C285" s="507"/>
      <c r="D285" s="507"/>
      <c r="E285" s="132">
        <v>7</v>
      </c>
      <c r="F285" s="215"/>
      <c r="G285" s="215"/>
      <c r="H285" s="54"/>
      <c r="I285" s="46"/>
      <c r="J285" s="43"/>
      <c r="K285" s="46"/>
      <c r="L285" s="43"/>
      <c r="M285" s="2"/>
      <c r="N285" s="47"/>
      <c r="O285" s="44"/>
      <c r="P285" s="2"/>
      <c r="Q285" s="47"/>
      <c r="R285" s="18"/>
      <c r="S285" s="133"/>
      <c r="T285" s="134">
        <f t="shared" si="15"/>
        <v>0</v>
      </c>
      <c r="U285" s="26">
        <f t="shared" si="16"/>
        <v>10</v>
      </c>
    </row>
    <row r="286" spans="1:21" x14ac:dyDescent="0.2">
      <c r="A286" s="502"/>
      <c r="B286" s="503"/>
      <c r="C286" s="507"/>
      <c r="D286" s="507"/>
      <c r="E286" s="132">
        <v>8</v>
      </c>
      <c r="F286" s="215"/>
      <c r="G286" s="215"/>
      <c r="H286" s="54"/>
      <c r="I286" s="46"/>
      <c r="J286" s="43"/>
      <c r="K286" s="46"/>
      <c r="L286" s="43"/>
      <c r="M286" s="2"/>
      <c r="N286" s="47"/>
      <c r="O286" s="44"/>
      <c r="P286" s="2"/>
      <c r="Q286" s="47"/>
      <c r="R286" s="18"/>
      <c r="S286" s="133"/>
      <c r="T286" s="134">
        <f t="shared" si="15"/>
        <v>0</v>
      </c>
      <c r="U286" s="26">
        <f t="shared" si="16"/>
        <v>10</v>
      </c>
    </row>
    <row r="287" spans="1:21" x14ac:dyDescent="0.2">
      <c r="A287" s="502"/>
      <c r="B287" s="503"/>
      <c r="C287" s="507"/>
      <c r="D287" s="507"/>
      <c r="E287" s="132">
        <v>9</v>
      </c>
      <c r="F287" s="215"/>
      <c r="G287" s="215"/>
      <c r="H287" s="54"/>
      <c r="I287" s="46"/>
      <c r="J287" s="43"/>
      <c r="K287" s="46"/>
      <c r="L287" s="43"/>
      <c r="M287" s="2"/>
      <c r="N287" s="47"/>
      <c r="O287" s="44"/>
      <c r="P287" s="2"/>
      <c r="Q287" s="47"/>
      <c r="R287" s="18"/>
      <c r="S287" s="133"/>
      <c r="T287" s="134">
        <f t="shared" si="15"/>
        <v>0</v>
      </c>
      <c r="U287" s="26">
        <f t="shared" si="16"/>
        <v>10</v>
      </c>
    </row>
    <row r="288" spans="1:21" x14ac:dyDescent="0.2">
      <c r="A288" s="502"/>
      <c r="B288" s="503"/>
      <c r="C288" s="507"/>
      <c r="D288" s="507"/>
      <c r="E288" s="132">
        <v>10</v>
      </c>
      <c r="F288" s="215"/>
      <c r="G288" s="215"/>
      <c r="H288" s="54"/>
      <c r="I288" s="46"/>
      <c r="J288" s="43"/>
      <c r="K288" s="46"/>
      <c r="L288" s="43"/>
      <c r="M288" s="2"/>
      <c r="N288" s="47"/>
      <c r="O288" s="44"/>
      <c r="P288" s="2"/>
      <c r="Q288" s="47"/>
      <c r="R288" s="18"/>
      <c r="S288" s="133"/>
      <c r="T288" s="134">
        <f t="shared" si="15"/>
        <v>0</v>
      </c>
      <c r="U288" s="26">
        <f t="shared" si="16"/>
        <v>10</v>
      </c>
    </row>
    <row r="289" spans="1:26" x14ac:dyDescent="0.2">
      <c r="A289" s="502"/>
      <c r="B289" s="503"/>
      <c r="C289" s="507"/>
      <c r="D289" s="507"/>
      <c r="E289" s="132">
        <v>11</v>
      </c>
      <c r="F289" s="215"/>
      <c r="G289" s="215"/>
      <c r="H289" s="54"/>
      <c r="I289" s="46"/>
      <c r="J289" s="43"/>
      <c r="K289" s="46"/>
      <c r="L289" s="43"/>
      <c r="M289" s="2"/>
      <c r="N289" s="47"/>
      <c r="O289" s="44"/>
      <c r="P289" s="2"/>
      <c r="Q289" s="47"/>
      <c r="R289" s="18"/>
      <c r="S289" s="133"/>
      <c r="T289" s="134">
        <f t="shared" si="15"/>
        <v>0</v>
      </c>
      <c r="U289" s="26">
        <f t="shared" si="16"/>
        <v>10</v>
      </c>
    </row>
    <row r="290" spans="1:26" x14ac:dyDescent="0.2">
      <c r="A290" s="502"/>
      <c r="B290" s="503"/>
      <c r="C290" s="507"/>
      <c r="D290" s="507"/>
      <c r="E290" s="132">
        <v>12</v>
      </c>
      <c r="F290" s="215"/>
      <c r="G290" s="215"/>
      <c r="H290" s="54"/>
      <c r="I290" s="46"/>
      <c r="J290" s="43"/>
      <c r="K290" s="46"/>
      <c r="L290" s="43"/>
      <c r="M290" s="2"/>
      <c r="N290" s="47"/>
      <c r="O290" s="44"/>
      <c r="P290" s="2"/>
      <c r="Q290" s="47"/>
      <c r="R290" s="18"/>
      <c r="S290" s="133"/>
      <c r="T290" s="134">
        <f t="shared" si="15"/>
        <v>0</v>
      </c>
      <c r="U290" s="26">
        <f t="shared" si="16"/>
        <v>10</v>
      </c>
    </row>
    <row r="291" spans="1:26" x14ac:dyDescent="0.2">
      <c r="A291" s="502"/>
      <c r="B291" s="503"/>
      <c r="C291" s="507"/>
      <c r="D291" s="507"/>
      <c r="E291" s="132">
        <v>13</v>
      </c>
      <c r="F291" s="215"/>
      <c r="G291" s="215"/>
      <c r="H291" s="54"/>
      <c r="I291" s="46"/>
      <c r="J291" s="43"/>
      <c r="K291" s="46"/>
      <c r="L291" s="43"/>
      <c r="M291" s="2"/>
      <c r="N291" s="47"/>
      <c r="O291" s="44"/>
      <c r="P291" s="2"/>
      <c r="Q291" s="47"/>
      <c r="R291" s="18"/>
      <c r="S291" s="133"/>
      <c r="T291" s="134">
        <f t="shared" si="15"/>
        <v>0</v>
      </c>
      <c r="U291" s="26">
        <f t="shared" si="16"/>
        <v>10</v>
      </c>
    </row>
    <row r="292" spans="1:26" x14ac:dyDescent="0.2">
      <c r="A292" s="502"/>
      <c r="B292" s="503"/>
      <c r="C292" s="507"/>
      <c r="D292" s="507"/>
      <c r="E292" s="132">
        <v>14</v>
      </c>
      <c r="F292" s="215"/>
      <c r="G292" s="215"/>
      <c r="H292" s="54"/>
      <c r="I292" s="46"/>
      <c r="J292" s="43"/>
      <c r="K292" s="46"/>
      <c r="L292" s="43"/>
      <c r="M292" s="2"/>
      <c r="N292" s="47"/>
      <c r="O292" s="44"/>
      <c r="P292" s="2"/>
      <c r="Q292" s="47"/>
      <c r="R292" s="18"/>
      <c r="S292" s="133"/>
      <c r="T292" s="134">
        <f t="shared" si="15"/>
        <v>0</v>
      </c>
      <c r="U292" s="26">
        <f t="shared" si="16"/>
        <v>10</v>
      </c>
    </row>
    <row r="293" spans="1:26" x14ac:dyDescent="0.2">
      <c r="A293" s="502"/>
      <c r="B293" s="503"/>
      <c r="C293" s="507"/>
      <c r="D293" s="507"/>
      <c r="E293" s="132">
        <v>15</v>
      </c>
      <c r="F293" s="215"/>
      <c r="G293" s="215"/>
      <c r="H293" s="54"/>
      <c r="I293" s="46"/>
      <c r="J293" s="43"/>
      <c r="K293" s="46"/>
      <c r="L293" s="43"/>
      <c r="M293" s="2"/>
      <c r="N293" s="47"/>
      <c r="O293" s="44"/>
      <c r="P293" s="2"/>
      <c r="Q293" s="47"/>
      <c r="R293" s="18"/>
      <c r="S293" s="133"/>
      <c r="T293" s="134">
        <f t="shared" si="15"/>
        <v>0</v>
      </c>
      <c r="U293" s="26">
        <f t="shared" si="16"/>
        <v>10</v>
      </c>
    </row>
    <row r="294" spans="1:26" x14ac:dyDescent="0.2">
      <c r="A294" s="502"/>
      <c r="B294" s="503"/>
      <c r="C294" s="507"/>
      <c r="D294" s="507"/>
      <c r="E294" s="132">
        <v>16</v>
      </c>
      <c r="F294" s="215"/>
      <c r="G294" s="215"/>
      <c r="H294" s="54"/>
      <c r="I294" s="46"/>
      <c r="J294" s="43"/>
      <c r="K294" s="46"/>
      <c r="L294" s="43"/>
      <c r="M294" s="2"/>
      <c r="N294" s="47"/>
      <c r="O294" s="44"/>
      <c r="P294" s="2"/>
      <c r="Q294" s="47"/>
      <c r="R294" s="18"/>
      <c r="S294" s="133"/>
      <c r="T294" s="134">
        <f t="shared" si="15"/>
        <v>0</v>
      </c>
      <c r="U294" s="26">
        <f t="shared" si="16"/>
        <v>10</v>
      </c>
      <c r="Y294" s="116"/>
      <c r="Z294" s="26"/>
    </row>
    <row r="295" spans="1:26" x14ac:dyDescent="0.2">
      <c r="A295" s="502"/>
      <c r="B295" s="503"/>
      <c r="C295" s="507"/>
      <c r="D295" s="507"/>
      <c r="E295" s="132">
        <v>17</v>
      </c>
      <c r="F295" s="215"/>
      <c r="G295" s="215"/>
      <c r="H295" s="54"/>
      <c r="I295" s="46"/>
      <c r="J295" s="43"/>
      <c r="K295" s="46"/>
      <c r="L295" s="43"/>
      <c r="M295" s="2"/>
      <c r="N295" s="47"/>
      <c r="O295" s="44"/>
      <c r="P295" s="2"/>
      <c r="Q295" s="47"/>
      <c r="R295" s="18"/>
      <c r="S295" s="133"/>
      <c r="T295" s="134">
        <f t="shared" si="15"/>
        <v>0</v>
      </c>
      <c r="U295" s="26">
        <f t="shared" si="16"/>
        <v>10</v>
      </c>
    </row>
    <row r="296" spans="1:26" x14ac:dyDescent="0.2">
      <c r="A296" s="502"/>
      <c r="B296" s="503"/>
      <c r="C296" s="507"/>
      <c r="D296" s="507"/>
      <c r="E296" s="132">
        <v>18</v>
      </c>
      <c r="F296" s="215"/>
      <c r="G296" s="215"/>
      <c r="H296" s="54"/>
      <c r="I296" s="46"/>
      <c r="J296" s="43"/>
      <c r="K296" s="46"/>
      <c r="L296" s="43"/>
      <c r="M296" s="2"/>
      <c r="N296" s="47"/>
      <c r="O296" s="44"/>
      <c r="P296" s="2"/>
      <c r="Q296" s="47"/>
      <c r="R296" s="18"/>
      <c r="S296" s="133"/>
      <c r="T296" s="134">
        <f t="shared" si="15"/>
        <v>0</v>
      </c>
      <c r="U296" s="26">
        <f t="shared" si="16"/>
        <v>10</v>
      </c>
    </row>
    <row r="297" spans="1:26" x14ac:dyDescent="0.2">
      <c r="A297" s="502"/>
      <c r="B297" s="503"/>
      <c r="C297" s="507"/>
      <c r="D297" s="507"/>
      <c r="E297" s="132">
        <v>19</v>
      </c>
      <c r="F297" s="215"/>
      <c r="G297" s="215"/>
      <c r="H297" s="54"/>
      <c r="I297" s="46"/>
      <c r="J297" s="43"/>
      <c r="K297" s="46"/>
      <c r="L297" s="43"/>
      <c r="M297" s="2"/>
      <c r="N297" s="47"/>
      <c r="O297" s="44"/>
      <c r="P297" s="2"/>
      <c r="Q297" s="47"/>
      <c r="R297" s="18"/>
      <c r="S297" s="133"/>
      <c r="T297" s="134">
        <f t="shared" si="15"/>
        <v>0</v>
      </c>
      <c r="U297" s="26">
        <f t="shared" si="16"/>
        <v>10</v>
      </c>
    </row>
    <row r="298" spans="1:26" x14ac:dyDescent="0.2">
      <c r="A298" s="502"/>
      <c r="B298" s="503"/>
      <c r="C298" s="507"/>
      <c r="D298" s="507"/>
      <c r="E298" s="132">
        <v>20</v>
      </c>
      <c r="F298" s="215"/>
      <c r="G298" s="215"/>
      <c r="H298" s="54"/>
      <c r="I298" s="46"/>
      <c r="J298" s="43"/>
      <c r="K298" s="46"/>
      <c r="L298" s="43"/>
      <c r="M298" s="2"/>
      <c r="N298" s="47"/>
      <c r="O298" s="44"/>
      <c r="P298" s="2"/>
      <c r="Q298" s="47"/>
      <c r="R298" s="18"/>
      <c r="S298" s="133"/>
      <c r="T298" s="134">
        <f t="shared" si="15"/>
        <v>0</v>
      </c>
      <c r="U298" s="26">
        <f t="shared" si="16"/>
        <v>10</v>
      </c>
    </row>
    <row r="299" spans="1:26" x14ac:dyDescent="0.2">
      <c r="A299" s="502"/>
      <c r="B299" s="503"/>
      <c r="C299" s="507"/>
      <c r="D299" s="507"/>
      <c r="E299" s="132">
        <v>21</v>
      </c>
      <c r="F299" s="215"/>
      <c r="G299" s="215"/>
      <c r="H299" s="54"/>
      <c r="I299" s="46"/>
      <c r="J299" s="43"/>
      <c r="K299" s="46"/>
      <c r="L299" s="43"/>
      <c r="M299" s="2"/>
      <c r="N299" s="47"/>
      <c r="O299" s="44"/>
      <c r="P299" s="2"/>
      <c r="Q299" s="47"/>
      <c r="R299" s="18"/>
      <c r="S299" s="133"/>
      <c r="T299" s="134">
        <f t="shared" si="15"/>
        <v>0</v>
      </c>
      <c r="U299" s="26">
        <f t="shared" si="16"/>
        <v>10</v>
      </c>
    </row>
    <row r="300" spans="1:26" x14ac:dyDescent="0.2">
      <c r="A300" s="502"/>
      <c r="B300" s="503"/>
      <c r="C300" s="507"/>
      <c r="D300" s="507"/>
      <c r="E300" s="132">
        <v>22</v>
      </c>
      <c r="F300" s="215"/>
      <c r="G300" s="215"/>
      <c r="H300" s="54"/>
      <c r="I300" s="46"/>
      <c r="J300" s="43"/>
      <c r="K300" s="46"/>
      <c r="L300" s="43"/>
      <c r="M300" s="2"/>
      <c r="N300" s="47"/>
      <c r="O300" s="44"/>
      <c r="P300" s="2"/>
      <c r="Q300" s="47"/>
      <c r="R300" s="18"/>
      <c r="S300" s="133"/>
      <c r="T300" s="134">
        <f t="shared" si="15"/>
        <v>0</v>
      </c>
      <c r="U300" s="26">
        <f t="shared" si="16"/>
        <v>10</v>
      </c>
    </row>
    <row r="301" spans="1:26" x14ac:dyDescent="0.2">
      <c r="A301" s="502"/>
      <c r="B301" s="503"/>
      <c r="C301" s="507"/>
      <c r="D301" s="507"/>
      <c r="E301" s="132">
        <v>23</v>
      </c>
      <c r="F301" s="215"/>
      <c r="G301" s="215"/>
      <c r="H301" s="54"/>
      <c r="I301" s="46"/>
      <c r="J301" s="43"/>
      <c r="K301" s="46"/>
      <c r="L301" s="43"/>
      <c r="M301" s="2"/>
      <c r="N301" s="47"/>
      <c r="O301" s="44"/>
      <c r="P301" s="2"/>
      <c r="Q301" s="47"/>
      <c r="R301" s="18"/>
      <c r="S301" s="133"/>
      <c r="T301" s="134">
        <f t="shared" si="15"/>
        <v>0</v>
      </c>
      <c r="U301" s="26">
        <f t="shared" si="16"/>
        <v>10</v>
      </c>
    </row>
    <row r="302" spans="1:26" x14ac:dyDescent="0.2">
      <c r="A302" s="502"/>
      <c r="B302" s="503"/>
      <c r="C302" s="507"/>
      <c r="D302" s="507"/>
      <c r="E302" s="132">
        <v>24</v>
      </c>
      <c r="F302" s="215"/>
      <c r="G302" s="215"/>
      <c r="H302" s="54"/>
      <c r="I302" s="46"/>
      <c r="J302" s="43"/>
      <c r="K302" s="46"/>
      <c r="L302" s="43"/>
      <c r="M302" s="2"/>
      <c r="N302" s="47"/>
      <c r="O302" s="44"/>
      <c r="P302" s="2"/>
      <c r="Q302" s="47"/>
      <c r="R302" s="18"/>
      <c r="S302" s="133"/>
      <c r="T302" s="134">
        <f t="shared" si="15"/>
        <v>0</v>
      </c>
      <c r="U302" s="26">
        <f t="shared" si="16"/>
        <v>10</v>
      </c>
    </row>
    <row r="303" spans="1:26" x14ac:dyDescent="0.2">
      <c r="A303" s="502"/>
      <c r="B303" s="503"/>
      <c r="C303" s="507"/>
      <c r="D303" s="507"/>
      <c r="E303" s="132">
        <v>25</v>
      </c>
      <c r="F303" s="215"/>
      <c r="G303" s="215"/>
      <c r="H303" s="54"/>
      <c r="I303" s="46"/>
      <c r="J303" s="43"/>
      <c r="K303" s="46"/>
      <c r="L303" s="43"/>
      <c r="M303" s="2"/>
      <c r="N303" s="47"/>
      <c r="O303" s="44"/>
      <c r="P303" s="2"/>
      <c r="Q303" s="47"/>
      <c r="R303" s="18"/>
      <c r="S303" s="133"/>
      <c r="T303" s="134">
        <f t="shared" si="15"/>
        <v>0</v>
      </c>
      <c r="U303" s="26">
        <f t="shared" si="16"/>
        <v>10</v>
      </c>
    </row>
    <row r="304" spans="1:26" x14ac:dyDescent="0.2">
      <c r="A304" s="502"/>
      <c r="B304" s="503"/>
      <c r="C304" s="507"/>
      <c r="D304" s="507"/>
      <c r="E304" s="132">
        <v>26</v>
      </c>
      <c r="F304" s="215"/>
      <c r="G304" s="215"/>
      <c r="H304" s="54"/>
      <c r="I304" s="46"/>
      <c r="J304" s="43"/>
      <c r="K304" s="46"/>
      <c r="L304" s="43"/>
      <c r="M304" s="2"/>
      <c r="N304" s="47"/>
      <c r="O304" s="44"/>
      <c r="P304" s="2"/>
      <c r="Q304" s="47"/>
      <c r="R304" s="18"/>
      <c r="S304" s="133"/>
      <c r="T304" s="134">
        <f t="shared" si="15"/>
        <v>0</v>
      </c>
      <c r="U304" s="26">
        <f t="shared" si="16"/>
        <v>10</v>
      </c>
    </row>
    <row r="305" spans="1:21" x14ac:dyDescent="0.2">
      <c r="A305" s="502"/>
      <c r="B305" s="503"/>
      <c r="C305" s="507"/>
      <c r="D305" s="507"/>
      <c r="E305" s="132">
        <v>27</v>
      </c>
      <c r="F305" s="215"/>
      <c r="G305" s="215"/>
      <c r="H305" s="54"/>
      <c r="I305" s="46"/>
      <c r="J305" s="43"/>
      <c r="K305" s="46"/>
      <c r="L305" s="43"/>
      <c r="M305" s="2"/>
      <c r="N305" s="47"/>
      <c r="O305" s="44"/>
      <c r="P305" s="2"/>
      <c r="Q305" s="47"/>
      <c r="R305" s="18"/>
      <c r="S305" s="133"/>
      <c r="T305" s="134">
        <f t="shared" si="15"/>
        <v>0</v>
      </c>
      <c r="U305" s="26">
        <f t="shared" si="16"/>
        <v>10</v>
      </c>
    </row>
    <row r="306" spans="1:21" x14ac:dyDescent="0.2">
      <c r="A306" s="502"/>
      <c r="B306" s="503"/>
      <c r="C306" s="507"/>
      <c r="D306" s="507"/>
      <c r="E306" s="132">
        <v>28</v>
      </c>
      <c r="F306" s="215"/>
      <c r="G306" s="215"/>
      <c r="H306" s="54"/>
      <c r="I306" s="46"/>
      <c r="J306" s="43"/>
      <c r="K306" s="46"/>
      <c r="L306" s="43"/>
      <c r="M306" s="2"/>
      <c r="N306" s="47"/>
      <c r="O306" s="44"/>
      <c r="P306" s="2"/>
      <c r="Q306" s="47"/>
      <c r="R306" s="18"/>
      <c r="S306" s="133"/>
      <c r="T306" s="134">
        <f t="shared" si="15"/>
        <v>0</v>
      </c>
      <c r="U306" s="26">
        <f t="shared" si="16"/>
        <v>10</v>
      </c>
    </row>
    <row r="307" spans="1:21" x14ac:dyDescent="0.2">
      <c r="A307" s="502"/>
      <c r="B307" s="503"/>
      <c r="C307" s="507"/>
      <c r="D307" s="507"/>
      <c r="E307" s="132">
        <v>29</v>
      </c>
      <c r="F307" s="215"/>
      <c r="G307" s="215"/>
      <c r="H307" s="54"/>
      <c r="I307" s="46"/>
      <c r="J307" s="43"/>
      <c r="K307" s="46"/>
      <c r="L307" s="43"/>
      <c r="M307" s="2"/>
      <c r="N307" s="47"/>
      <c r="O307" s="44"/>
      <c r="P307" s="2"/>
      <c r="Q307" s="47"/>
      <c r="R307" s="18"/>
      <c r="S307" s="133"/>
      <c r="T307" s="134">
        <f t="shared" si="15"/>
        <v>0</v>
      </c>
      <c r="U307" s="26">
        <f t="shared" si="16"/>
        <v>10</v>
      </c>
    </row>
    <row r="308" spans="1:21" x14ac:dyDescent="0.2">
      <c r="A308" s="504"/>
      <c r="B308" s="505"/>
      <c r="C308" s="508"/>
      <c r="D308" s="508"/>
      <c r="E308" s="135">
        <v>30</v>
      </c>
      <c r="F308" s="215"/>
      <c r="G308" s="219"/>
      <c r="H308" s="59"/>
      <c r="I308" s="60"/>
      <c r="J308" s="78"/>
      <c r="K308" s="60"/>
      <c r="L308" s="78"/>
      <c r="M308" s="15"/>
      <c r="N308" s="51"/>
      <c r="O308" s="45"/>
      <c r="P308" s="15"/>
      <c r="Q308" s="51"/>
      <c r="R308" s="19"/>
      <c r="S308" s="136"/>
      <c r="T308" s="137">
        <f t="shared" si="15"/>
        <v>0</v>
      </c>
      <c r="U308" s="26">
        <f t="shared" si="16"/>
        <v>10</v>
      </c>
    </row>
    <row r="309" spans="1:21" x14ac:dyDescent="0.2">
      <c r="A309" s="500">
        <v>11</v>
      </c>
      <c r="B309" s="501"/>
      <c r="C309" s="506" t="str">
        <f>IF(VLOOKUP($A309,【地域】地域番号①!$BD:$BF,3,FALSE)=0,"",VLOOKUP($A309,【地域】地域番号①!$BD:$BF,3,FALSE))</f>
        <v/>
      </c>
      <c r="D309" s="506" t="str">
        <f>IF(VLOOKUP($A309,【地域】地域番号①!$BD:$BF,2,FALSE)=0,"",VLOOKUP($A309,【地域】地域番号①!$BD:$BF,2,FALSE))</f>
        <v/>
      </c>
      <c r="E309" s="129">
        <v>1</v>
      </c>
      <c r="F309" s="220"/>
      <c r="G309" s="220"/>
      <c r="H309" s="71"/>
      <c r="I309" s="72"/>
      <c r="J309" s="73"/>
      <c r="K309" s="72"/>
      <c r="L309" s="73"/>
      <c r="M309" s="74"/>
      <c r="N309" s="75"/>
      <c r="O309" s="76"/>
      <c r="P309" s="74"/>
      <c r="Q309" s="75"/>
      <c r="R309" s="77"/>
      <c r="S309" s="130"/>
      <c r="T309" s="131">
        <f t="shared" si="15"/>
        <v>0</v>
      </c>
      <c r="U309" s="26">
        <f t="shared" ref="U309:U338" si="17">$A$309</f>
        <v>11</v>
      </c>
    </row>
    <row r="310" spans="1:21" x14ac:dyDescent="0.2">
      <c r="A310" s="502"/>
      <c r="B310" s="503"/>
      <c r="C310" s="507"/>
      <c r="D310" s="507"/>
      <c r="E310" s="132">
        <v>2</v>
      </c>
      <c r="F310" s="215"/>
      <c r="G310" s="215"/>
      <c r="H310" s="54"/>
      <c r="I310" s="46"/>
      <c r="J310" s="43"/>
      <c r="K310" s="46"/>
      <c r="L310" s="43"/>
      <c r="M310" s="2"/>
      <c r="N310" s="47"/>
      <c r="O310" s="44"/>
      <c r="P310" s="2"/>
      <c r="Q310" s="47"/>
      <c r="R310" s="18"/>
      <c r="S310" s="133"/>
      <c r="T310" s="134">
        <f t="shared" si="15"/>
        <v>0</v>
      </c>
      <c r="U310" s="26">
        <f t="shared" si="17"/>
        <v>11</v>
      </c>
    </row>
    <row r="311" spans="1:21" x14ac:dyDescent="0.2">
      <c r="A311" s="502"/>
      <c r="B311" s="503"/>
      <c r="C311" s="507"/>
      <c r="D311" s="507"/>
      <c r="E311" s="132">
        <v>3</v>
      </c>
      <c r="F311" s="215"/>
      <c r="G311" s="215"/>
      <c r="H311" s="54"/>
      <c r="I311" s="46"/>
      <c r="J311" s="43"/>
      <c r="K311" s="46"/>
      <c r="L311" s="43"/>
      <c r="M311" s="2"/>
      <c r="N311" s="47"/>
      <c r="O311" s="44"/>
      <c r="P311" s="2"/>
      <c r="Q311" s="47"/>
      <c r="R311" s="18"/>
      <c r="S311" s="133"/>
      <c r="T311" s="134">
        <f t="shared" si="15"/>
        <v>0</v>
      </c>
      <c r="U311" s="26">
        <f t="shared" si="17"/>
        <v>11</v>
      </c>
    </row>
    <row r="312" spans="1:21" x14ac:dyDescent="0.2">
      <c r="A312" s="502"/>
      <c r="B312" s="503"/>
      <c r="C312" s="507"/>
      <c r="D312" s="507"/>
      <c r="E312" s="132">
        <v>4</v>
      </c>
      <c r="F312" s="215"/>
      <c r="G312" s="215"/>
      <c r="H312" s="54"/>
      <c r="I312" s="46"/>
      <c r="J312" s="43"/>
      <c r="K312" s="46"/>
      <c r="L312" s="43"/>
      <c r="M312" s="2"/>
      <c r="N312" s="47"/>
      <c r="O312" s="44"/>
      <c r="P312" s="2"/>
      <c r="Q312" s="47"/>
      <c r="R312" s="18"/>
      <c r="S312" s="133"/>
      <c r="T312" s="134">
        <f t="shared" si="15"/>
        <v>0</v>
      </c>
      <c r="U312" s="26">
        <f t="shared" si="17"/>
        <v>11</v>
      </c>
    </row>
    <row r="313" spans="1:21" x14ac:dyDescent="0.2">
      <c r="A313" s="502"/>
      <c r="B313" s="503"/>
      <c r="C313" s="507"/>
      <c r="D313" s="507"/>
      <c r="E313" s="132">
        <v>5</v>
      </c>
      <c r="F313" s="215"/>
      <c r="G313" s="215"/>
      <c r="H313" s="54"/>
      <c r="I313" s="46"/>
      <c r="J313" s="43"/>
      <c r="K313" s="46"/>
      <c r="L313" s="43"/>
      <c r="M313" s="2"/>
      <c r="N313" s="47"/>
      <c r="O313" s="44"/>
      <c r="P313" s="2"/>
      <c r="Q313" s="47"/>
      <c r="R313" s="18"/>
      <c r="S313" s="133"/>
      <c r="T313" s="134">
        <f t="shared" si="15"/>
        <v>0</v>
      </c>
      <c r="U313" s="26">
        <f t="shared" si="17"/>
        <v>11</v>
      </c>
    </row>
    <row r="314" spans="1:21" x14ac:dyDescent="0.2">
      <c r="A314" s="502"/>
      <c r="B314" s="503"/>
      <c r="C314" s="507"/>
      <c r="D314" s="507"/>
      <c r="E314" s="132">
        <v>6</v>
      </c>
      <c r="F314" s="215"/>
      <c r="G314" s="215"/>
      <c r="H314" s="54"/>
      <c r="I314" s="46"/>
      <c r="J314" s="43"/>
      <c r="K314" s="46"/>
      <c r="L314" s="43"/>
      <c r="M314" s="2"/>
      <c r="N314" s="47"/>
      <c r="O314" s="44"/>
      <c r="P314" s="2"/>
      <c r="Q314" s="47"/>
      <c r="R314" s="18"/>
      <c r="S314" s="133"/>
      <c r="T314" s="134">
        <f t="shared" si="15"/>
        <v>0</v>
      </c>
      <c r="U314" s="26">
        <f t="shared" si="17"/>
        <v>11</v>
      </c>
    </row>
    <row r="315" spans="1:21" x14ac:dyDescent="0.2">
      <c r="A315" s="502"/>
      <c r="B315" s="503"/>
      <c r="C315" s="507"/>
      <c r="D315" s="507"/>
      <c r="E315" s="132">
        <v>7</v>
      </c>
      <c r="F315" s="215"/>
      <c r="G315" s="215"/>
      <c r="H315" s="54"/>
      <c r="I315" s="46"/>
      <c r="J315" s="43"/>
      <c r="K315" s="46"/>
      <c r="L315" s="43"/>
      <c r="M315" s="2"/>
      <c r="N315" s="47"/>
      <c r="O315" s="44"/>
      <c r="P315" s="2"/>
      <c r="Q315" s="47"/>
      <c r="R315" s="18"/>
      <c r="S315" s="133"/>
      <c r="T315" s="134">
        <f t="shared" ref="T315:T378" si="18">IF(J315="",0,INT(SUM(PRODUCT(J315,L315,O315),R315)))</f>
        <v>0</v>
      </c>
      <c r="U315" s="26">
        <f t="shared" si="17"/>
        <v>11</v>
      </c>
    </row>
    <row r="316" spans="1:21" x14ac:dyDescent="0.2">
      <c r="A316" s="502"/>
      <c r="B316" s="503"/>
      <c r="C316" s="507"/>
      <c r="D316" s="507"/>
      <c r="E316" s="132">
        <v>8</v>
      </c>
      <c r="F316" s="215"/>
      <c r="G316" s="215"/>
      <c r="H316" s="54"/>
      <c r="I316" s="46"/>
      <c r="J316" s="43"/>
      <c r="K316" s="46"/>
      <c r="L316" s="43"/>
      <c r="M316" s="2"/>
      <c r="N316" s="47"/>
      <c r="O316" s="44"/>
      <c r="P316" s="2"/>
      <c r="Q316" s="47"/>
      <c r="R316" s="18"/>
      <c r="S316" s="133"/>
      <c r="T316" s="134">
        <f t="shared" si="18"/>
        <v>0</v>
      </c>
      <c r="U316" s="26">
        <f t="shared" si="17"/>
        <v>11</v>
      </c>
    </row>
    <row r="317" spans="1:21" x14ac:dyDescent="0.2">
      <c r="A317" s="502"/>
      <c r="B317" s="503"/>
      <c r="C317" s="507"/>
      <c r="D317" s="507"/>
      <c r="E317" s="132">
        <v>9</v>
      </c>
      <c r="F317" s="215"/>
      <c r="G317" s="215"/>
      <c r="H317" s="54"/>
      <c r="I317" s="46"/>
      <c r="J317" s="43"/>
      <c r="K317" s="46"/>
      <c r="L317" s="43"/>
      <c r="M317" s="2"/>
      <c r="N317" s="47"/>
      <c r="O317" s="44"/>
      <c r="P317" s="2"/>
      <c r="Q317" s="47"/>
      <c r="R317" s="18"/>
      <c r="S317" s="133"/>
      <c r="T317" s="134">
        <f t="shared" si="18"/>
        <v>0</v>
      </c>
      <c r="U317" s="26">
        <f t="shared" si="17"/>
        <v>11</v>
      </c>
    </row>
    <row r="318" spans="1:21" x14ac:dyDescent="0.2">
      <c r="A318" s="502"/>
      <c r="B318" s="503"/>
      <c r="C318" s="507"/>
      <c r="D318" s="507"/>
      <c r="E318" s="132">
        <v>10</v>
      </c>
      <c r="F318" s="215"/>
      <c r="G318" s="215"/>
      <c r="H318" s="54"/>
      <c r="I318" s="46"/>
      <c r="J318" s="43"/>
      <c r="K318" s="46"/>
      <c r="L318" s="43"/>
      <c r="M318" s="2"/>
      <c r="N318" s="47"/>
      <c r="O318" s="44"/>
      <c r="P318" s="2"/>
      <c r="Q318" s="47"/>
      <c r="R318" s="18"/>
      <c r="S318" s="133"/>
      <c r="T318" s="134">
        <f t="shared" si="18"/>
        <v>0</v>
      </c>
      <c r="U318" s="26">
        <f t="shared" si="17"/>
        <v>11</v>
      </c>
    </row>
    <row r="319" spans="1:21" x14ac:dyDescent="0.2">
      <c r="A319" s="502"/>
      <c r="B319" s="503"/>
      <c r="C319" s="507"/>
      <c r="D319" s="507"/>
      <c r="E319" s="132">
        <v>11</v>
      </c>
      <c r="F319" s="215"/>
      <c r="G319" s="215"/>
      <c r="H319" s="54"/>
      <c r="I319" s="46"/>
      <c r="J319" s="43"/>
      <c r="K319" s="46"/>
      <c r="L319" s="43"/>
      <c r="M319" s="2"/>
      <c r="N319" s="47"/>
      <c r="O319" s="44"/>
      <c r="P319" s="2"/>
      <c r="Q319" s="47"/>
      <c r="R319" s="18"/>
      <c r="S319" s="133"/>
      <c r="T319" s="134">
        <f t="shared" si="18"/>
        <v>0</v>
      </c>
      <c r="U319" s="26">
        <f t="shared" si="17"/>
        <v>11</v>
      </c>
    </row>
    <row r="320" spans="1:21" x14ac:dyDescent="0.2">
      <c r="A320" s="502"/>
      <c r="B320" s="503"/>
      <c r="C320" s="507"/>
      <c r="D320" s="507"/>
      <c r="E320" s="132">
        <v>12</v>
      </c>
      <c r="F320" s="215"/>
      <c r="G320" s="215"/>
      <c r="H320" s="54"/>
      <c r="I320" s="46"/>
      <c r="J320" s="43"/>
      <c r="K320" s="46"/>
      <c r="L320" s="43"/>
      <c r="M320" s="2"/>
      <c r="N320" s="47"/>
      <c r="O320" s="44"/>
      <c r="P320" s="2"/>
      <c r="Q320" s="47"/>
      <c r="R320" s="18"/>
      <c r="S320" s="133"/>
      <c r="T320" s="134">
        <f t="shared" si="18"/>
        <v>0</v>
      </c>
      <c r="U320" s="26">
        <f t="shared" si="17"/>
        <v>11</v>
      </c>
    </row>
    <row r="321" spans="1:21" x14ac:dyDescent="0.2">
      <c r="A321" s="502"/>
      <c r="B321" s="503"/>
      <c r="C321" s="507"/>
      <c r="D321" s="507"/>
      <c r="E321" s="132">
        <v>13</v>
      </c>
      <c r="F321" s="215"/>
      <c r="G321" s="215"/>
      <c r="H321" s="54"/>
      <c r="I321" s="46"/>
      <c r="J321" s="43"/>
      <c r="K321" s="46"/>
      <c r="L321" s="43"/>
      <c r="M321" s="2"/>
      <c r="N321" s="47"/>
      <c r="O321" s="44"/>
      <c r="P321" s="2"/>
      <c r="Q321" s="47"/>
      <c r="R321" s="18"/>
      <c r="S321" s="133"/>
      <c r="T321" s="134">
        <f t="shared" si="18"/>
        <v>0</v>
      </c>
      <c r="U321" s="26">
        <f t="shared" si="17"/>
        <v>11</v>
      </c>
    </row>
    <row r="322" spans="1:21" x14ac:dyDescent="0.2">
      <c r="A322" s="502"/>
      <c r="B322" s="503"/>
      <c r="C322" s="507"/>
      <c r="D322" s="507"/>
      <c r="E322" s="132">
        <v>14</v>
      </c>
      <c r="F322" s="215"/>
      <c r="G322" s="215"/>
      <c r="H322" s="54"/>
      <c r="I322" s="46"/>
      <c r="J322" s="43"/>
      <c r="K322" s="46"/>
      <c r="L322" s="43"/>
      <c r="M322" s="2"/>
      <c r="N322" s="47"/>
      <c r="O322" s="44"/>
      <c r="P322" s="2"/>
      <c r="Q322" s="47"/>
      <c r="R322" s="18"/>
      <c r="S322" s="133"/>
      <c r="T322" s="134">
        <f t="shared" si="18"/>
        <v>0</v>
      </c>
      <c r="U322" s="26">
        <f t="shared" si="17"/>
        <v>11</v>
      </c>
    </row>
    <row r="323" spans="1:21" x14ac:dyDescent="0.2">
      <c r="A323" s="502"/>
      <c r="B323" s="503"/>
      <c r="C323" s="507"/>
      <c r="D323" s="507"/>
      <c r="E323" s="132">
        <v>15</v>
      </c>
      <c r="F323" s="215"/>
      <c r="G323" s="215"/>
      <c r="H323" s="54"/>
      <c r="I323" s="46"/>
      <c r="J323" s="43"/>
      <c r="K323" s="46"/>
      <c r="L323" s="43"/>
      <c r="M323" s="2"/>
      <c r="N323" s="47"/>
      <c r="O323" s="44"/>
      <c r="P323" s="2"/>
      <c r="Q323" s="47"/>
      <c r="R323" s="18"/>
      <c r="S323" s="133"/>
      <c r="T323" s="134">
        <f t="shared" si="18"/>
        <v>0</v>
      </c>
      <c r="U323" s="26">
        <f t="shared" si="17"/>
        <v>11</v>
      </c>
    </row>
    <row r="324" spans="1:21" x14ac:dyDescent="0.2">
      <c r="A324" s="502"/>
      <c r="B324" s="503"/>
      <c r="C324" s="507"/>
      <c r="D324" s="507"/>
      <c r="E324" s="132">
        <v>16</v>
      </c>
      <c r="F324" s="215"/>
      <c r="G324" s="215"/>
      <c r="H324" s="54"/>
      <c r="I324" s="46"/>
      <c r="J324" s="43"/>
      <c r="K324" s="46"/>
      <c r="L324" s="43"/>
      <c r="M324" s="2"/>
      <c r="N324" s="47"/>
      <c r="O324" s="44"/>
      <c r="P324" s="2"/>
      <c r="Q324" s="47"/>
      <c r="R324" s="18"/>
      <c r="S324" s="133"/>
      <c r="T324" s="134">
        <f t="shared" si="18"/>
        <v>0</v>
      </c>
      <c r="U324" s="26">
        <f t="shared" si="17"/>
        <v>11</v>
      </c>
    </row>
    <row r="325" spans="1:21" x14ac:dyDescent="0.2">
      <c r="A325" s="502"/>
      <c r="B325" s="503"/>
      <c r="C325" s="507"/>
      <c r="D325" s="507"/>
      <c r="E325" s="132">
        <v>17</v>
      </c>
      <c r="F325" s="215"/>
      <c r="G325" s="215"/>
      <c r="H325" s="54"/>
      <c r="I325" s="46"/>
      <c r="J325" s="43"/>
      <c r="K325" s="46"/>
      <c r="L325" s="43"/>
      <c r="M325" s="2"/>
      <c r="N325" s="47"/>
      <c r="O325" s="44"/>
      <c r="P325" s="2"/>
      <c r="Q325" s="47"/>
      <c r="R325" s="18"/>
      <c r="S325" s="133"/>
      <c r="T325" s="134">
        <f t="shared" si="18"/>
        <v>0</v>
      </c>
      <c r="U325" s="26">
        <f t="shared" si="17"/>
        <v>11</v>
      </c>
    </row>
    <row r="326" spans="1:21" x14ac:dyDescent="0.2">
      <c r="A326" s="502"/>
      <c r="B326" s="503"/>
      <c r="C326" s="507"/>
      <c r="D326" s="507"/>
      <c r="E326" s="132">
        <v>18</v>
      </c>
      <c r="F326" s="215"/>
      <c r="G326" s="215"/>
      <c r="H326" s="54"/>
      <c r="I326" s="46"/>
      <c r="J326" s="43"/>
      <c r="K326" s="46"/>
      <c r="L326" s="43"/>
      <c r="M326" s="2"/>
      <c r="N326" s="47"/>
      <c r="O326" s="44"/>
      <c r="P326" s="2"/>
      <c r="Q326" s="47"/>
      <c r="R326" s="18"/>
      <c r="S326" s="133"/>
      <c r="T326" s="134">
        <f t="shared" si="18"/>
        <v>0</v>
      </c>
      <c r="U326" s="26">
        <f t="shared" si="17"/>
        <v>11</v>
      </c>
    </row>
    <row r="327" spans="1:21" x14ac:dyDescent="0.2">
      <c r="A327" s="502"/>
      <c r="B327" s="503"/>
      <c r="C327" s="507"/>
      <c r="D327" s="507"/>
      <c r="E327" s="132">
        <v>19</v>
      </c>
      <c r="F327" s="215"/>
      <c r="G327" s="215"/>
      <c r="H327" s="54"/>
      <c r="I327" s="46"/>
      <c r="J327" s="43"/>
      <c r="K327" s="46"/>
      <c r="L327" s="43"/>
      <c r="M327" s="2"/>
      <c r="N327" s="47"/>
      <c r="O327" s="44"/>
      <c r="P327" s="2"/>
      <c r="Q327" s="47"/>
      <c r="R327" s="18"/>
      <c r="S327" s="133"/>
      <c r="T327" s="134">
        <f t="shared" si="18"/>
        <v>0</v>
      </c>
      <c r="U327" s="26">
        <f t="shared" si="17"/>
        <v>11</v>
      </c>
    </row>
    <row r="328" spans="1:21" x14ac:dyDescent="0.2">
      <c r="A328" s="502"/>
      <c r="B328" s="503"/>
      <c r="C328" s="507"/>
      <c r="D328" s="507"/>
      <c r="E328" s="132">
        <v>20</v>
      </c>
      <c r="F328" s="215"/>
      <c r="G328" s="215"/>
      <c r="H328" s="54"/>
      <c r="I328" s="46"/>
      <c r="J328" s="43"/>
      <c r="K328" s="46"/>
      <c r="L328" s="43"/>
      <c r="M328" s="2"/>
      <c r="N328" s="47"/>
      <c r="O328" s="44"/>
      <c r="P328" s="2"/>
      <c r="Q328" s="47"/>
      <c r="R328" s="18"/>
      <c r="S328" s="133"/>
      <c r="T328" s="134">
        <f t="shared" si="18"/>
        <v>0</v>
      </c>
      <c r="U328" s="26">
        <f t="shared" si="17"/>
        <v>11</v>
      </c>
    </row>
    <row r="329" spans="1:21" x14ac:dyDescent="0.2">
      <c r="A329" s="502"/>
      <c r="B329" s="503"/>
      <c r="C329" s="507"/>
      <c r="D329" s="507"/>
      <c r="E329" s="132">
        <v>21</v>
      </c>
      <c r="F329" s="215"/>
      <c r="G329" s="215"/>
      <c r="H329" s="54"/>
      <c r="I329" s="46"/>
      <c r="J329" s="43"/>
      <c r="K329" s="46"/>
      <c r="L329" s="43"/>
      <c r="M329" s="2"/>
      <c r="N329" s="47"/>
      <c r="O329" s="44"/>
      <c r="P329" s="2"/>
      <c r="Q329" s="47"/>
      <c r="R329" s="18"/>
      <c r="S329" s="133"/>
      <c r="T329" s="134">
        <f t="shared" si="18"/>
        <v>0</v>
      </c>
      <c r="U329" s="26">
        <f t="shared" si="17"/>
        <v>11</v>
      </c>
    </row>
    <row r="330" spans="1:21" x14ac:dyDescent="0.2">
      <c r="A330" s="502"/>
      <c r="B330" s="503"/>
      <c r="C330" s="507"/>
      <c r="D330" s="507"/>
      <c r="E330" s="132">
        <v>22</v>
      </c>
      <c r="F330" s="215"/>
      <c r="G330" s="215"/>
      <c r="H330" s="54"/>
      <c r="I330" s="46"/>
      <c r="J330" s="43"/>
      <c r="K330" s="46"/>
      <c r="L330" s="43"/>
      <c r="M330" s="2"/>
      <c r="N330" s="47"/>
      <c r="O330" s="44"/>
      <c r="P330" s="2"/>
      <c r="Q330" s="47"/>
      <c r="R330" s="18"/>
      <c r="S330" s="133"/>
      <c r="T330" s="134">
        <f t="shared" si="18"/>
        <v>0</v>
      </c>
      <c r="U330" s="26">
        <f t="shared" si="17"/>
        <v>11</v>
      </c>
    </row>
    <row r="331" spans="1:21" x14ac:dyDescent="0.2">
      <c r="A331" s="502"/>
      <c r="B331" s="503"/>
      <c r="C331" s="507"/>
      <c r="D331" s="507"/>
      <c r="E331" s="132">
        <v>23</v>
      </c>
      <c r="F331" s="215"/>
      <c r="G331" s="215"/>
      <c r="H331" s="54"/>
      <c r="I331" s="46"/>
      <c r="J331" s="43"/>
      <c r="K331" s="46"/>
      <c r="L331" s="43"/>
      <c r="M331" s="2"/>
      <c r="N331" s="47"/>
      <c r="O331" s="44"/>
      <c r="P331" s="2"/>
      <c r="Q331" s="47"/>
      <c r="R331" s="18"/>
      <c r="S331" s="133"/>
      <c r="T331" s="134">
        <f t="shared" si="18"/>
        <v>0</v>
      </c>
      <c r="U331" s="26">
        <f t="shared" si="17"/>
        <v>11</v>
      </c>
    </row>
    <row r="332" spans="1:21" x14ac:dyDescent="0.2">
      <c r="A332" s="502"/>
      <c r="B332" s="503"/>
      <c r="C332" s="507"/>
      <c r="D332" s="507"/>
      <c r="E332" s="132">
        <v>24</v>
      </c>
      <c r="F332" s="215"/>
      <c r="G332" s="215"/>
      <c r="H332" s="54"/>
      <c r="I332" s="46"/>
      <c r="J332" s="43"/>
      <c r="K332" s="46"/>
      <c r="L332" s="43"/>
      <c r="M332" s="2"/>
      <c r="N332" s="47"/>
      <c r="O332" s="44"/>
      <c r="P332" s="2"/>
      <c r="Q332" s="47"/>
      <c r="R332" s="18"/>
      <c r="S332" s="133"/>
      <c r="T332" s="134">
        <f t="shared" si="18"/>
        <v>0</v>
      </c>
      <c r="U332" s="26">
        <f t="shared" si="17"/>
        <v>11</v>
      </c>
    </row>
    <row r="333" spans="1:21" x14ac:dyDescent="0.2">
      <c r="A333" s="502"/>
      <c r="B333" s="503"/>
      <c r="C333" s="507"/>
      <c r="D333" s="507"/>
      <c r="E333" s="132">
        <v>25</v>
      </c>
      <c r="F333" s="215"/>
      <c r="G333" s="215"/>
      <c r="H333" s="54"/>
      <c r="I333" s="46"/>
      <c r="J333" s="43"/>
      <c r="K333" s="46"/>
      <c r="L333" s="43"/>
      <c r="M333" s="2"/>
      <c r="N333" s="47"/>
      <c r="O333" s="44"/>
      <c r="P333" s="2"/>
      <c r="Q333" s="47"/>
      <c r="R333" s="18"/>
      <c r="S333" s="133"/>
      <c r="T333" s="134">
        <f t="shared" si="18"/>
        <v>0</v>
      </c>
      <c r="U333" s="26">
        <f t="shared" si="17"/>
        <v>11</v>
      </c>
    </row>
    <row r="334" spans="1:21" x14ac:dyDescent="0.2">
      <c r="A334" s="502"/>
      <c r="B334" s="503"/>
      <c r="C334" s="507"/>
      <c r="D334" s="507"/>
      <c r="E334" s="132">
        <v>26</v>
      </c>
      <c r="F334" s="215"/>
      <c r="G334" s="215"/>
      <c r="H334" s="54"/>
      <c r="I334" s="46"/>
      <c r="J334" s="43"/>
      <c r="K334" s="46"/>
      <c r="L334" s="43"/>
      <c r="M334" s="2"/>
      <c r="N334" s="47"/>
      <c r="O334" s="44"/>
      <c r="P334" s="2"/>
      <c r="Q334" s="47"/>
      <c r="R334" s="18"/>
      <c r="S334" s="133"/>
      <c r="T334" s="134">
        <f t="shared" si="18"/>
        <v>0</v>
      </c>
      <c r="U334" s="26">
        <f t="shared" si="17"/>
        <v>11</v>
      </c>
    </row>
    <row r="335" spans="1:21" x14ac:dyDescent="0.2">
      <c r="A335" s="502"/>
      <c r="B335" s="503"/>
      <c r="C335" s="507"/>
      <c r="D335" s="507"/>
      <c r="E335" s="132">
        <v>27</v>
      </c>
      <c r="F335" s="215"/>
      <c r="G335" s="215"/>
      <c r="H335" s="54"/>
      <c r="I335" s="46"/>
      <c r="J335" s="43"/>
      <c r="K335" s="46"/>
      <c r="L335" s="43"/>
      <c r="M335" s="2"/>
      <c r="N335" s="47"/>
      <c r="O335" s="44"/>
      <c r="P335" s="2"/>
      <c r="Q335" s="47"/>
      <c r="R335" s="18"/>
      <c r="S335" s="133"/>
      <c r="T335" s="134">
        <f t="shared" si="18"/>
        <v>0</v>
      </c>
      <c r="U335" s="26">
        <f t="shared" si="17"/>
        <v>11</v>
      </c>
    </row>
    <row r="336" spans="1:21" x14ac:dyDescent="0.2">
      <c r="A336" s="502"/>
      <c r="B336" s="503"/>
      <c r="C336" s="507"/>
      <c r="D336" s="507"/>
      <c r="E336" s="132">
        <v>28</v>
      </c>
      <c r="F336" s="215"/>
      <c r="G336" s="215"/>
      <c r="H336" s="54"/>
      <c r="I336" s="46"/>
      <c r="J336" s="43"/>
      <c r="K336" s="46"/>
      <c r="L336" s="43"/>
      <c r="M336" s="2"/>
      <c r="N336" s="47"/>
      <c r="O336" s="44"/>
      <c r="P336" s="2"/>
      <c r="Q336" s="47"/>
      <c r="R336" s="18"/>
      <c r="S336" s="133"/>
      <c r="T336" s="134">
        <f t="shared" si="18"/>
        <v>0</v>
      </c>
      <c r="U336" s="26">
        <f t="shared" si="17"/>
        <v>11</v>
      </c>
    </row>
    <row r="337" spans="1:21" x14ac:dyDescent="0.2">
      <c r="A337" s="502"/>
      <c r="B337" s="503"/>
      <c r="C337" s="507"/>
      <c r="D337" s="507"/>
      <c r="E337" s="132">
        <v>29</v>
      </c>
      <c r="F337" s="215"/>
      <c r="G337" s="215"/>
      <c r="H337" s="54"/>
      <c r="I337" s="46"/>
      <c r="J337" s="43"/>
      <c r="K337" s="46"/>
      <c r="L337" s="43"/>
      <c r="M337" s="2"/>
      <c r="N337" s="47"/>
      <c r="O337" s="44"/>
      <c r="P337" s="2"/>
      <c r="Q337" s="47"/>
      <c r="R337" s="18"/>
      <c r="S337" s="133"/>
      <c r="T337" s="134">
        <f t="shared" si="18"/>
        <v>0</v>
      </c>
      <c r="U337" s="26">
        <f t="shared" si="17"/>
        <v>11</v>
      </c>
    </row>
    <row r="338" spans="1:21" x14ac:dyDescent="0.2">
      <c r="A338" s="504"/>
      <c r="B338" s="505"/>
      <c r="C338" s="508"/>
      <c r="D338" s="508"/>
      <c r="E338" s="135">
        <v>30</v>
      </c>
      <c r="F338" s="215"/>
      <c r="G338" s="219"/>
      <c r="H338" s="59"/>
      <c r="I338" s="60"/>
      <c r="J338" s="78"/>
      <c r="K338" s="60"/>
      <c r="L338" s="78"/>
      <c r="M338" s="15"/>
      <c r="N338" s="51"/>
      <c r="O338" s="45"/>
      <c r="P338" s="15"/>
      <c r="Q338" s="51"/>
      <c r="R338" s="19"/>
      <c r="S338" s="136"/>
      <c r="T338" s="137">
        <f t="shared" si="18"/>
        <v>0</v>
      </c>
      <c r="U338" s="26">
        <f t="shared" si="17"/>
        <v>11</v>
      </c>
    </row>
    <row r="339" spans="1:21" x14ac:dyDescent="0.2">
      <c r="A339" s="500">
        <v>12</v>
      </c>
      <c r="B339" s="501"/>
      <c r="C339" s="506" t="str">
        <f>IF(VLOOKUP($A339,【地域】地域番号①!$BD:$BF,3,FALSE)=0,"",VLOOKUP($A339,【地域】地域番号①!$BD:$BF,3,FALSE))</f>
        <v/>
      </c>
      <c r="D339" s="506" t="str">
        <f>IF(VLOOKUP($A339,【地域】地域番号①!$BD:$BF,2,FALSE)=0,"",VLOOKUP($A339,【地域】地域番号①!$BD:$BF,2,FALSE))</f>
        <v/>
      </c>
      <c r="E339" s="129">
        <v>1</v>
      </c>
      <c r="F339" s="220"/>
      <c r="G339" s="220"/>
      <c r="H339" s="71"/>
      <c r="I339" s="72"/>
      <c r="J339" s="73"/>
      <c r="K339" s="72"/>
      <c r="L339" s="73"/>
      <c r="M339" s="74"/>
      <c r="N339" s="75"/>
      <c r="O339" s="76"/>
      <c r="P339" s="74"/>
      <c r="Q339" s="75"/>
      <c r="R339" s="77"/>
      <c r="S339" s="130"/>
      <c r="T339" s="131">
        <f t="shared" si="18"/>
        <v>0</v>
      </c>
      <c r="U339" s="26">
        <f t="shared" ref="U339:U368" si="19">$A$339</f>
        <v>12</v>
      </c>
    </row>
    <row r="340" spans="1:21" x14ac:dyDescent="0.2">
      <c r="A340" s="502"/>
      <c r="B340" s="503"/>
      <c r="C340" s="507"/>
      <c r="D340" s="507"/>
      <c r="E340" s="132">
        <v>2</v>
      </c>
      <c r="F340" s="215"/>
      <c r="G340" s="215"/>
      <c r="H340" s="54"/>
      <c r="I340" s="46"/>
      <c r="J340" s="43"/>
      <c r="K340" s="46"/>
      <c r="L340" s="43"/>
      <c r="M340" s="2"/>
      <c r="N340" s="47"/>
      <c r="O340" s="44"/>
      <c r="P340" s="2"/>
      <c r="Q340" s="47"/>
      <c r="R340" s="18"/>
      <c r="S340" s="133"/>
      <c r="T340" s="134">
        <f t="shared" si="18"/>
        <v>0</v>
      </c>
      <c r="U340" s="26">
        <f t="shared" si="19"/>
        <v>12</v>
      </c>
    </row>
    <row r="341" spans="1:21" x14ac:dyDescent="0.2">
      <c r="A341" s="502"/>
      <c r="B341" s="503"/>
      <c r="C341" s="507"/>
      <c r="D341" s="507"/>
      <c r="E341" s="132">
        <v>3</v>
      </c>
      <c r="F341" s="215"/>
      <c r="G341" s="215"/>
      <c r="H341" s="54"/>
      <c r="I341" s="46"/>
      <c r="J341" s="43"/>
      <c r="K341" s="46"/>
      <c r="L341" s="43"/>
      <c r="M341" s="2"/>
      <c r="N341" s="47"/>
      <c r="O341" s="44"/>
      <c r="P341" s="2"/>
      <c r="Q341" s="47"/>
      <c r="R341" s="18"/>
      <c r="S341" s="133"/>
      <c r="T341" s="134">
        <f t="shared" si="18"/>
        <v>0</v>
      </c>
      <c r="U341" s="26">
        <f t="shared" si="19"/>
        <v>12</v>
      </c>
    </row>
    <row r="342" spans="1:21" x14ac:dyDescent="0.2">
      <c r="A342" s="502"/>
      <c r="B342" s="503"/>
      <c r="C342" s="507"/>
      <c r="D342" s="507"/>
      <c r="E342" s="132">
        <v>4</v>
      </c>
      <c r="F342" s="215"/>
      <c r="G342" s="215"/>
      <c r="H342" s="54"/>
      <c r="I342" s="46"/>
      <c r="J342" s="43"/>
      <c r="K342" s="46"/>
      <c r="L342" s="43"/>
      <c r="M342" s="2"/>
      <c r="N342" s="47"/>
      <c r="O342" s="44"/>
      <c r="P342" s="2"/>
      <c r="Q342" s="47"/>
      <c r="R342" s="18"/>
      <c r="S342" s="133"/>
      <c r="T342" s="134">
        <f t="shared" si="18"/>
        <v>0</v>
      </c>
      <c r="U342" s="26">
        <f t="shared" si="19"/>
        <v>12</v>
      </c>
    </row>
    <row r="343" spans="1:21" x14ac:dyDescent="0.2">
      <c r="A343" s="502"/>
      <c r="B343" s="503"/>
      <c r="C343" s="507"/>
      <c r="D343" s="507"/>
      <c r="E343" s="132">
        <v>5</v>
      </c>
      <c r="F343" s="215"/>
      <c r="G343" s="215"/>
      <c r="H343" s="54"/>
      <c r="I343" s="46"/>
      <c r="J343" s="43"/>
      <c r="K343" s="46"/>
      <c r="L343" s="43"/>
      <c r="M343" s="2"/>
      <c r="N343" s="47"/>
      <c r="O343" s="44"/>
      <c r="P343" s="2"/>
      <c r="Q343" s="47"/>
      <c r="R343" s="18"/>
      <c r="S343" s="133"/>
      <c r="T343" s="134">
        <f t="shared" si="18"/>
        <v>0</v>
      </c>
      <c r="U343" s="26">
        <f t="shared" si="19"/>
        <v>12</v>
      </c>
    </row>
    <row r="344" spans="1:21" x14ac:dyDescent="0.2">
      <c r="A344" s="502"/>
      <c r="B344" s="503"/>
      <c r="C344" s="507"/>
      <c r="D344" s="507"/>
      <c r="E344" s="132">
        <v>6</v>
      </c>
      <c r="F344" s="215"/>
      <c r="G344" s="215"/>
      <c r="H344" s="54"/>
      <c r="I344" s="46"/>
      <c r="J344" s="43"/>
      <c r="K344" s="46"/>
      <c r="L344" s="43"/>
      <c r="M344" s="2"/>
      <c r="N344" s="47"/>
      <c r="O344" s="44"/>
      <c r="P344" s="2"/>
      <c r="Q344" s="47"/>
      <c r="R344" s="18"/>
      <c r="S344" s="133"/>
      <c r="T344" s="134">
        <f t="shared" si="18"/>
        <v>0</v>
      </c>
      <c r="U344" s="26">
        <f t="shared" si="19"/>
        <v>12</v>
      </c>
    </row>
    <row r="345" spans="1:21" x14ac:dyDescent="0.2">
      <c r="A345" s="502"/>
      <c r="B345" s="503"/>
      <c r="C345" s="507"/>
      <c r="D345" s="507"/>
      <c r="E345" s="132">
        <v>7</v>
      </c>
      <c r="F345" s="215"/>
      <c r="G345" s="215"/>
      <c r="H345" s="54"/>
      <c r="I345" s="46"/>
      <c r="J345" s="43"/>
      <c r="K345" s="46"/>
      <c r="L345" s="43"/>
      <c r="M345" s="2"/>
      <c r="N345" s="47"/>
      <c r="O345" s="44"/>
      <c r="P345" s="2"/>
      <c r="Q345" s="47"/>
      <c r="R345" s="18"/>
      <c r="S345" s="133"/>
      <c r="T345" s="134">
        <f t="shared" si="18"/>
        <v>0</v>
      </c>
      <c r="U345" s="26">
        <f t="shared" si="19"/>
        <v>12</v>
      </c>
    </row>
    <row r="346" spans="1:21" x14ac:dyDescent="0.2">
      <c r="A346" s="502"/>
      <c r="B346" s="503"/>
      <c r="C346" s="507"/>
      <c r="D346" s="507"/>
      <c r="E346" s="132">
        <v>8</v>
      </c>
      <c r="F346" s="215"/>
      <c r="G346" s="215"/>
      <c r="H346" s="54"/>
      <c r="I346" s="46"/>
      <c r="J346" s="43"/>
      <c r="K346" s="46"/>
      <c r="L346" s="43"/>
      <c r="M346" s="2"/>
      <c r="N346" s="47"/>
      <c r="O346" s="44"/>
      <c r="P346" s="2"/>
      <c r="Q346" s="47"/>
      <c r="R346" s="18"/>
      <c r="S346" s="133"/>
      <c r="T346" s="134">
        <f t="shared" si="18"/>
        <v>0</v>
      </c>
      <c r="U346" s="26">
        <f t="shared" si="19"/>
        <v>12</v>
      </c>
    </row>
    <row r="347" spans="1:21" x14ac:dyDescent="0.2">
      <c r="A347" s="502"/>
      <c r="B347" s="503"/>
      <c r="C347" s="507"/>
      <c r="D347" s="507"/>
      <c r="E347" s="132">
        <v>9</v>
      </c>
      <c r="F347" s="215"/>
      <c r="G347" s="215"/>
      <c r="H347" s="54"/>
      <c r="I347" s="46"/>
      <c r="J347" s="43"/>
      <c r="K347" s="46"/>
      <c r="L347" s="43"/>
      <c r="M347" s="2"/>
      <c r="N347" s="47"/>
      <c r="O347" s="44"/>
      <c r="P347" s="2"/>
      <c r="Q347" s="47"/>
      <c r="R347" s="18"/>
      <c r="S347" s="133"/>
      <c r="T347" s="134">
        <f t="shared" si="18"/>
        <v>0</v>
      </c>
      <c r="U347" s="26">
        <f t="shared" si="19"/>
        <v>12</v>
      </c>
    </row>
    <row r="348" spans="1:21" x14ac:dyDescent="0.2">
      <c r="A348" s="502"/>
      <c r="B348" s="503"/>
      <c r="C348" s="507"/>
      <c r="D348" s="507"/>
      <c r="E348" s="132">
        <v>10</v>
      </c>
      <c r="F348" s="215"/>
      <c r="G348" s="215"/>
      <c r="H348" s="54"/>
      <c r="I348" s="46"/>
      <c r="J348" s="43"/>
      <c r="K348" s="46"/>
      <c r="L348" s="43"/>
      <c r="M348" s="2"/>
      <c r="N348" s="47"/>
      <c r="O348" s="44"/>
      <c r="P348" s="2"/>
      <c r="Q348" s="47"/>
      <c r="R348" s="18"/>
      <c r="S348" s="133"/>
      <c r="T348" s="134">
        <f t="shared" si="18"/>
        <v>0</v>
      </c>
      <c r="U348" s="26">
        <f t="shared" si="19"/>
        <v>12</v>
      </c>
    </row>
    <row r="349" spans="1:21" x14ac:dyDescent="0.2">
      <c r="A349" s="502"/>
      <c r="B349" s="503"/>
      <c r="C349" s="507"/>
      <c r="D349" s="507"/>
      <c r="E349" s="132">
        <v>11</v>
      </c>
      <c r="F349" s="215"/>
      <c r="G349" s="215"/>
      <c r="H349" s="54"/>
      <c r="I349" s="46"/>
      <c r="J349" s="43"/>
      <c r="K349" s="46"/>
      <c r="L349" s="43"/>
      <c r="M349" s="2"/>
      <c r="N349" s="47"/>
      <c r="O349" s="44"/>
      <c r="P349" s="2"/>
      <c r="Q349" s="47"/>
      <c r="R349" s="18"/>
      <c r="S349" s="133"/>
      <c r="T349" s="134">
        <f t="shared" si="18"/>
        <v>0</v>
      </c>
      <c r="U349" s="26">
        <f t="shared" si="19"/>
        <v>12</v>
      </c>
    </row>
    <row r="350" spans="1:21" x14ac:dyDescent="0.2">
      <c r="A350" s="502"/>
      <c r="B350" s="503"/>
      <c r="C350" s="507"/>
      <c r="D350" s="507"/>
      <c r="E350" s="132">
        <v>12</v>
      </c>
      <c r="F350" s="215"/>
      <c r="G350" s="215"/>
      <c r="H350" s="54"/>
      <c r="I350" s="46"/>
      <c r="J350" s="43"/>
      <c r="K350" s="46"/>
      <c r="L350" s="43"/>
      <c r="M350" s="2"/>
      <c r="N350" s="47"/>
      <c r="O350" s="44"/>
      <c r="P350" s="2"/>
      <c r="Q350" s="47"/>
      <c r="R350" s="18"/>
      <c r="S350" s="133"/>
      <c r="T350" s="134">
        <f t="shared" si="18"/>
        <v>0</v>
      </c>
      <c r="U350" s="26">
        <f t="shared" si="19"/>
        <v>12</v>
      </c>
    </row>
    <row r="351" spans="1:21" x14ac:dyDescent="0.2">
      <c r="A351" s="502"/>
      <c r="B351" s="503"/>
      <c r="C351" s="507"/>
      <c r="D351" s="507"/>
      <c r="E351" s="132">
        <v>13</v>
      </c>
      <c r="F351" s="215"/>
      <c r="G351" s="215"/>
      <c r="H351" s="54"/>
      <c r="I351" s="46"/>
      <c r="J351" s="43"/>
      <c r="K351" s="46"/>
      <c r="L351" s="43"/>
      <c r="M351" s="2"/>
      <c r="N351" s="47"/>
      <c r="O351" s="44"/>
      <c r="P351" s="2"/>
      <c r="Q351" s="47"/>
      <c r="R351" s="18"/>
      <c r="S351" s="133"/>
      <c r="T351" s="134">
        <f t="shared" si="18"/>
        <v>0</v>
      </c>
      <c r="U351" s="26">
        <f t="shared" si="19"/>
        <v>12</v>
      </c>
    </row>
    <row r="352" spans="1:21" x14ac:dyDescent="0.2">
      <c r="A352" s="502"/>
      <c r="B352" s="503"/>
      <c r="C352" s="507"/>
      <c r="D352" s="507"/>
      <c r="E352" s="132">
        <v>14</v>
      </c>
      <c r="F352" s="215"/>
      <c r="G352" s="215"/>
      <c r="H352" s="54"/>
      <c r="I352" s="46"/>
      <c r="J352" s="43"/>
      <c r="K352" s="46"/>
      <c r="L352" s="43"/>
      <c r="M352" s="2"/>
      <c r="N352" s="47"/>
      <c r="O352" s="44"/>
      <c r="P352" s="2"/>
      <c r="Q352" s="47"/>
      <c r="R352" s="18"/>
      <c r="S352" s="133"/>
      <c r="T352" s="134">
        <f t="shared" si="18"/>
        <v>0</v>
      </c>
      <c r="U352" s="26">
        <f t="shared" si="19"/>
        <v>12</v>
      </c>
    </row>
    <row r="353" spans="1:21" x14ac:dyDescent="0.2">
      <c r="A353" s="502"/>
      <c r="B353" s="503"/>
      <c r="C353" s="507"/>
      <c r="D353" s="507"/>
      <c r="E353" s="132">
        <v>15</v>
      </c>
      <c r="F353" s="215"/>
      <c r="G353" s="215"/>
      <c r="H353" s="54"/>
      <c r="I353" s="46"/>
      <c r="J353" s="43"/>
      <c r="K353" s="46"/>
      <c r="L353" s="43"/>
      <c r="M353" s="2"/>
      <c r="N353" s="47"/>
      <c r="O353" s="44"/>
      <c r="P353" s="2"/>
      <c r="Q353" s="47"/>
      <c r="R353" s="18"/>
      <c r="S353" s="133"/>
      <c r="T353" s="134">
        <f t="shared" si="18"/>
        <v>0</v>
      </c>
      <c r="U353" s="26">
        <f t="shared" si="19"/>
        <v>12</v>
      </c>
    </row>
    <row r="354" spans="1:21" x14ac:dyDescent="0.2">
      <c r="A354" s="502"/>
      <c r="B354" s="503"/>
      <c r="C354" s="507"/>
      <c r="D354" s="507"/>
      <c r="E354" s="132">
        <v>16</v>
      </c>
      <c r="F354" s="215"/>
      <c r="G354" s="215"/>
      <c r="H354" s="54"/>
      <c r="I354" s="46"/>
      <c r="J354" s="43"/>
      <c r="K354" s="46"/>
      <c r="L354" s="43"/>
      <c r="M354" s="2"/>
      <c r="N354" s="47"/>
      <c r="O354" s="44"/>
      <c r="P354" s="2"/>
      <c r="Q354" s="47"/>
      <c r="R354" s="18"/>
      <c r="S354" s="133"/>
      <c r="T354" s="134">
        <f t="shared" si="18"/>
        <v>0</v>
      </c>
      <c r="U354" s="26">
        <f t="shared" si="19"/>
        <v>12</v>
      </c>
    </row>
    <row r="355" spans="1:21" x14ac:dyDescent="0.2">
      <c r="A355" s="502"/>
      <c r="B355" s="503"/>
      <c r="C355" s="507"/>
      <c r="D355" s="507"/>
      <c r="E355" s="132">
        <v>17</v>
      </c>
      <c r="F355" s="215"/>
      <c r="G355" s="215"/>
      <c r="H355" s="54"/>
      <c r="I355" s="46"/>
      <c r="J355" s="43"/>
      <c r="K355" s="46"/>
      <c r="L355" s="43"/>
      <c r="M355" s="2"/>
      <c r="N355" s="47"/>
      <c r="O355" s="44"/>
      <c r="P355" s="2"/>
      <c r="Q355" s="47"/>
      <c r="R355" s="18"/>
      <c r="S355" s="133"/>
      <c r="T355" s="134">
        <f t="shared" si="18"/>
        <v>0</v>
      </c>
      <c r="U355" s="26">
        <f t="shared" si="19"/>
        <v>12</v>
      </c>
    </row>
    <row r="356" spans="1:21" x14ac:dyDescent="0.2">
      <c r="A356" s="502"/>
      <c r="B356" s="503"/>
      <c r="C356" s="507"/>
      <c r="D356" s="507"/>
      <c r="E356" s="132">
        <v>18</v>
      </c>
      <c r="F356" s="215"/>
      <c r="G356" s="215"/>
      <c r="H356" s="54"/>
      <c r="I356" s="46"/>
      <c r="J356" s="43"/>
      <c r="K356" s="46"/>
      <c r="L356" s="43"/>
      <c r="M356" s="2"/>
      <c r="N356" s="47"/>
      <c r="O356" s="44"/>
      <c r="P356" s="2"/>
      <c r="Q356" s="47"/>
      <c r="R356" s="18"/>
      <c r="S356" s="133"/>
      <c r="T356" s="134">
        <f t="shared" si="18"/>
        <v>0</v>
      </c>
      <c r="U356" s="26">
        <f t="shared" si="19"/>
        <v>12</v>
      </c>
    </row>
    <row r="357" spans="1:21" x14ac:dyDescent="0.2">
      <c r="A357" s="502"/>
      <c r="B357" s="503"/>
      <c r="C357" s="507"/>
      <c r="D357" s="507"/>
      <c r="E357" s="132">
        <v>19</v>
      </c>
      <c r="F357" s="215"/>
      <c r="G357" s="215"/>
      <c r="H357" s="54"/>
      <c r="I357" s="46"/>
      <c r="J357" s="43"/>
      <c r="K357" s="46"/>
      <c r="L357" s="43"/>
      <c r="M357" s="2"/>
      <c r="N357" s="47"/>
      <c r="O357" s="44"/>
      <c r="P357" s="2"/>
      <c r="Q357" s="47"/>
      <c r="R357" s="18"/>
      <c r="S357" s="133"/>
      <c r="T357" s="134">
        <f t="shared" si="18"/>
        <v>0</v>
      </c>
      <c r="U357" s="26">
        <f t="shared" si="19"/>
        <v>12</v>
      </c>
    </row>
    <row r="358" spans="1:21" x14ac:dyDescent="0.2">
      <c r="A358" s="502"/>
      <c r="B358" s="503"/>
      <c r="C358" s="507"/>
      <c r="D358" s="507"/>
      <c r="E358" s="132">
        <v>20</v>
      </c>
      <c r="F358" s="215"/>
      <c r="G358" s="215"/>
      <c r="H358" s="54"/>
      <c r="I358" s="46"/>
      <c r="J358" s="43"/>
      <c r="K358" s="46"/>
      <c r="L358" s="43"/>
      <c r="M358" s="2"/>
      <c r="N358" s="47"/>
      <c r="O358" s="44"/>
      <c r="P358" s="2"/>
      <c r="Q358" s="47"/>
      <c r="R358" s="18"/>
      <c r="S358" s="133"/>
      <c r="T358" s="134">
        <f t="shared" si="18"/>
        <v>0</v>
      </c>
      <c r="U358" s="26">
        <f t="shared" si="19"/>
        <v>12</v>
      </c>
    </row>
    <row r="359" spans="1:21" x14ac:dyDescent="0.2">
      <c r="A359" s="502"/>
      <c r="B359" s="503"/>
      <c r="C359" s="507"/>
      <c r="D359" s="507"/>
      <c r="E359" s="132">
        <v>21</v>
      </c>
      <c r="F359" s="215"/>
      <c r="G359" s="215"/>
      <c r="H359" s="54"/>
      <c r="I359" s="46"/>
      <c r="J359" s="43"/>
      <c r="K359" s="46"/>
      <c r="L359" s="43"/>
      <c r="M359" s="2"/>
      <c r="N359" s="47"/>
      <c r="O359" s="44"/>
      <c r="P359" s="2"/>
      <c r="Q359" s="47"/>
      <c r="R359" s="18"/>
      <c r="S359" s="133"/>
      <c r="T359" s="134">
        <f t="shared" si="18"/>
        <v>0</v>
      </c>
      <c r="U359" s="26">
        <f t="shared" si="19"/>
        <v>12</v>
      </c>
    </row>
    <row r="360" spans="1:21" x14ac:dyDescent="0.2">
      <c r="A360" s="502"/>
      <c r="B360" s="503"/>
      <c r="C360" s="507"/>
      <c r="D360" s="507"/>
      <c r="E360" s="132">
        <v>22</v>
      </c>
      <c r="F360" s="215"/>
      <c r="G360" s="215"/>
      <c r="H360" s="54"/>
      <c r="I360" s="46"/>
      <c r="J360" s="43"/>
      <c r="K360" s="46"/>
      <c r="L360" s="43"/>
      <c r="M360" s="2"/>
      <c r="N360" s="47"/>
      <c r="O360" s="44"/>
      <c r="P360" s="2"/>
      <c r="Q360" s="47"/>
      <c r="R360" s="18"/>
      <c r="S360" s="133"/>
      <c r="T360" s="134">
        <f t="shared" si="18"/>
        <v>0</v>
      </c>
      <c r="U360" s="26">
        <f t="shared" si="19"/>
        <v>12</v>
      </c>
    </row>
    <row r="361" spans="1:21" x14ac:dyDescent="0.2">
      <c r="A361" s="502"/>
      <c r="B361" s="503"/>
      <c r="C361" s="507"/>
      <c r="D361" s="507"/>
      <c r="E361" s="132">
        <v>23</v>
      </c>
      <c r="F361" s="215"/>
      <c r="G361" s="215"/>
      <c r="H361" s="54"/>
      <c r="I361" s="46"/>
      <c r="J361" s="43"/>
      <c r="K361" s="46"/>
      <c r="L361" s="43"/>
      <c r="M361" s="2"/>
      <c r="N361" s="47"/>
      <c r="O361" s="44"/>
      <c r="P361" s="2"/>
      <c r="Q361" s="47"/>
      <c r="R361" s="18"/>
      <c r="S361" s="133"/>
      <c r="T361" s="134">
        <f t="shared" si="18"/>
        <v>0</v>
      </c>
      <c r="U361" s="26">
        <f t="shared" si="19"/>
        <v>12</v>
      </c>
    </row>
    <row r="362" spans="1:21" x14ac:dyDescent="0.2">
      <c r="A362" s="502"/>
      <c r="B362" s="503"/>
      <c r="C362" s="507"/>
      <c r="D362" s="507"/>
      <c r="E362" s="132">
        <v>24</v>
      </c>
      <c r="F362" s="215"/>
      <c r="G362" s="215"/>
      <c r="H362" s="54"/>
      <c r="I362" s="46"/>
      <c r="J362" s="43"/>
      <c r="K362" s="46"/>
      <c r="L362" s="43"/>
      <c r="M362" s="2"/>
      <c r="N362" s="47"/>
      <c r="O362" s="44"/>
      <c r="P362" s="2"/>
      <c r="Q362" s="47"/>
      <c r="R362" s="18"/>
      <c r="S362" s="133"/>
      <c r="T362" s="134">
        <f t="shared" si="18"/>
        <v>0</v>
      </c>
      <c r="U362" s="26">
        <f t="shared" si="19"/>
        <v>12</v>
      </c>
    </row>
    <row r="363" spans="1:21" x14ac:dyDescent="0.2">
      <c r="A363" s="502"/>
      <c r="B363" s="503"/>
      <c r="C363" s="507"/>
      <c r="D363" s="507"/>
      <c r="E363" s="132">
        <v>25</v>
      </c>
      <c r="F363" s="215"/>
      <c r="G363" s="215"/>
      <c r="H363" s="54"/>
      <c r="I363" s="46"/>
      <c r="J363" s="43"/>
      <c r="K363" s="46"/>
      <c r="L363" s="43"/>
      <c r="M363" s="2"/>
      <c r="N363" s="47"/>
      <c r="O363" s="44"/>
      <c r="P363" s="2"/>
      <c r="Q363" s="47"/>
      <c r="R363" s="18"/>
      <c r="S363" s="133"/>
      <c r="T363" s="134">
        <f t="shared" si="18"/>
        <v>0</v>
      </c>
      <c r="U363" s="26">
        <f t="shared" si="19"/>
        <v>12</v>
      </c>
    </row>
    <row r="364" spans="1:21" x14ac:dyDescent="0.2">
      <c r="A364" s="502"/>
      <c r="B364" s="503"/>
      <c r="C364" s="507"/>
      <c r="D364" s="507"/>
      <c r="E364" s="132">
        <v>26</v>
      </c>
      <c r="F364" s="215"/>
      <c r="G364" s="215"/>
      <c r="H364" s="54"/>
      <c r="I364" s="46"/>
      <c r="J364" s="43"/>
      <c r="K364" s="46"/>
      <c r="L364" s="43"/>
      <c r="M364" s="2"/>
      <c r="N364" s="47"/>
      <c r="O364" s="44"/>
      <c r="P364" s="2"/>
      <c r="Q364" s="47"/>
      <c r="R364" s="18"/>
      <c r="S364" s="133"/>
      <c r="T364" s="134">
        <f t="shared" si="18"/>
        <v>0</v>
      </c>
      <c r="U364" s="26">
        <f t="shared" si="19"/>
        <v>12</v>
      </c>
    </row>
    <row r="365" spans="1:21" x14ac:dyDescent="0.2">
      <c r="A365" s="502"/>
      <c r="B365" s="503"/>
      <c r="C365" s="507"/>
      <c r="D365" s="507"/>
      <c r="E365" s="132">
        <v>27</v>
      </c>
      <c r="F365" s="215"/>
      <c r="G365" s="215"/>
      <c r="H365" s="54"/>
      <c r="I365" s="46"/>
      <c r="J365" s="43"/>
      <c r="K365" s="46"/>
      <c r="L365" s="43"/>
      <c r="M365" s="2"/>
      <c r="N365" s="47"/>
      <c r="O365" s="44"/>
      <c r="P365" s="2"/>
      <c r="Q365" s="47"/>
      <c r="R365" s="18"/>
      <c r="S365" s="133"/>
      <c r="T365" s="134">
        <f t="shared" si="18"/>
        <v>0</v>
      </c>
      <c r="U365" s="26">
        <f t="shared" si="19"/>
        <v>12</v>
      </c>
    </row>
    <row r="366" spans="1:21" x14ac:dyDescent="0.2">
      <c r="A366" s="502"/>
      <c r="B366" s="503"/>
      <c r="C366" s="507"/>
      <c r="D366" s="507"/>
      <c r="E366" s="132">
        <v>28</v>
      </c>
      <c r="F366" s="215"/>
      <c r="G366" s="215"/>
      <c r="H366" s="54"/>
      <c r="I366" s="46"/>
      <c r="J366" s="43"/>
      <c r="K366" s="46"/>
      <c r="L366" s="43"/>
      <c r="M366" s="2"/>
      <c r="N366" s="47"/>
      <c r="O366" s="44"/>
      <c r="P366" s="2"/>
      <c r="Q366" s="47"/>
      <c r="R366" s="18"/>
      <c r="S366" s="133"/>
      <c r="T366" s="134">
        <f t="shared" si="18"/>
        <v>0</v>
      </c>
      <c r="U366" s="26">
        <f t="shared" si="19"/>
        <v>12</v>
      </c>
    </row>
    <row r="367" spans="1:21" x14ac:dyDescent="0.2">
      <c r="A367" s="502"/>
      <c r="B367" s="503"/>
      <c r="C367" s="507"/>
      <c r="D367" s="507"/>
      <c r="E367" s="132">
        <v>29</v>
      </c>
      <c r="F367" s="215"/>
      <c r="G367" s="215"/>
      <c r="H367" s="54"/>
      <c r="I367" s="46"/>
      <c r="J367" s="43"/>
      <c r="K367" s="46"/>
      <c r="L367" s="43"/>
      <c r="M367" s="2"/>
      <c r="N367" s="47"/>
      <c r="O367" s="44"/>
      <c r="P367" s="2"/>
      <c r="Q367" s="47"/>
      <c r="R367" s="18"/>
      <c r="S367" s="133"/>
      <c r="T367" s="134">
        <f t="shared" si="18"/>
        <v>0</v>
      </c>
      <c r="U367" s="26">
        <f t="shared" si="19"/>
        <v>12</v>
      </c>
    </row>
    <row r="368" spans="1:21" x14ac:dyDescent="0.2">
      <c r="A368" s="504"/>
      <c r="B368" s="505"/>
      <c r="C368" s="508"/>
      <c r="D368" s="508"/>
      <c r="E368" s="135">
        <v>30</v>
      </c>
      <c r="F368" s="215"/>
      <c r="G368" s="219"/>
      <c r="H368" s="59"/>
      <c r="I368" s="60"/>
      <c r="J368" s="78"/>
      <c r="K368" s="60"/>
      <c r="L368" s="78"/>
      <c r="M368" s="15"/>
      <c r="N368" s="51"/>
      <c r="O368" s="45"/>
      <c r="P368" s="15"/>
      <c r="Q368" s="51"/>
      <c r="R368" s="19"/>
      <c r="S368" s="136"/>
      <c r="T368" s="137">
        <f t="shared" si="18"/>
        <v>0</v>
      </c>
      <c r="U368" s="26">
        <f t="shared" si="19"/>
        <v>12</v>
      </c>
    </row>
    <row r="369" spans="1:21" x14ac:dyDescent="0.2">
      <c r="A369" s="500">
        <v>13</v>
      </c>
      <c r="B369" s="501"/>
      <c r="C369" s="506" t="str">
        <f>IF(VLOOKUP($A369,【地域】地域番号①!$BD:$BF,3,FALSE)=0,"",VLOOKUP($A369,【地域】地域番号①!$BD:$BF,3,FALSE))</f>
        <v/>
      </c>
      <c r="D369" s="506" t="str">
        <f>IF(VLOOKUP($A369,【地域】地域番号①!$BD:$BF,2,FALSE)=0,"",VLOOKUP($A369,【地域】地域番号①!$BD:$BF,2,FALSE))</f>
        <v/>
      </c>
      <c r="E369" s="129">
        <v>1</v>
      </c>
      <c r="F369" s="220"/>
      <c r="G369" s="220"/>
      <c r="H369" s="71"/>
      <c r="I369" s="72"/>
      <c r="J369" s="73"/>
      <c r="K369" s="72"/>
      <c r="L369" s="73"/>
      <c r="M369" s="74"/>
      <c r="N369" s="75"/>
      <c r="O369" s="76"/>
      <c r="P369" s="74"/>
      <c r="Q369" s="75"/>
      <c r="R369" s="77"/>
      <c r="S369" s="130"/>
      <c r="T369" s="131">
        <f t="shared" si="18"/>
        <v>0</v>
      </c>
      <c r="U369" s="26">
        <f t="shared" ref="U369:U398" si="20">$A$369</f>
        <v>13</v>
      </c>
    </row>
    <row r="370" spans="1:21" x14ac:dyDescent="0.2">
      <c r="A370" s="502"/>
      <c r="B370" s="503"/>
      <c r="C370" s="507"/>
      <c r="D370" s="507"/>
      <c r="E370" s="132">
        <v>2</v>
      </c>
      <c r="F370" s="215"/>
      <c r="G370" s="215"/>
      <c r="H370" s="54"/>
      <c r="I370" s="46"/>
      <c r="J370" s="43"/>
      <c r="K370" s="46"/>
      <c r="L370" s="43"/>
      <c r="M370" s="2"/>
      <c r="N370" s="47"/>
      <c r="O370" s="44"/>
      <c r="P370" s="2"/>
      <c r="Q370" s="47"/>
      <c r="R370" s="18"/>
      <c r="S370" s="133"/>
      <c r="T370" s="134">
        <f t="shared" si="18"/>
        <v>0</v>
      </c>
      <c r="U370" s="26">
        <f t="shared" si="20"/>
        <v>13</v>
      </c>
    </row>
    <row r="371" spans="1:21" x14ac:dyDescent="0.2">
      <c r="A371" s="502"/>
      <c r="B371" s="503"/>
      <c r="C371" s="507"/>
      <c r="D371" s="507"/>
      <c r="E371" s="132">
        <v>3</v>
      </c>
      <c r="F371" s="215"/>
      <c r="G371" s="215"/>
      <c r="H371" s="54"/>
      <c r="I371" s="46"/>
      <c r="J371" s="43"/>
      <c r="K371" s="46"/>
      <c r="L371" s="43"/>
      <c r="M371" s="2"/>
      <c r="N371" s="47"/>
      <c r="O371" s="44"/>
      <c r="P371" s="2"/>
      <c r="Q371" s="47"/>
      <c r="R371" s="18"/>
      <c r="S371" s="133"/>
      <c r="T371" s="134">
        <f t="shared" si="18"/>
        <v>0</v>
      </c>
      <c r="U371" s="26">
        <f t="shared" si="20"/>
        <v>13</v>
      </c>
    </row>
    <row r="372" spans="1:21" x14ac:dyDescent="0.2">
      <c r="A372" s="502"/>
      <c r="B372" s="503"/>
      <c r="C372" s="507"/>
      <c r="D372" s="507"/>
      <c r="E372" s="132">
        <v>4</v>
      </c>
      <c r="F372" s="215"/>
      <c r="G372" s="215"/>
      <c r="H372" s="54"/>
      <c r="I372" s="46"/>
      <c r="J372" s="43"/>
      <c r="K372" s="46"/>
      <c r="L372" s="43"/>
      <c r="M372" s="2"/>
      <c r="N372" s="47"/>
      <c r="O372" s="44"/>
      <c r="P372" s="2"/>
      <c r="Q372" s="47"/>
      <c r="R372" s="18"/>
      <c r="S372" s="133"/>
      <c r="T372" s="134">
        <f t="shared" si="18"/>
        <v>0</v>
      </c>
      <c r="U372" s="26">
        <f t="shared" si="20"/>
        <v>13</v>
      </c>
    </row>
    <row r="373" spans="1:21" x14ac:dyDescent="0.2">
      <c r="A373" s="502"/>
      <c r="B373" s="503"/>
      <c r="C373" s="507"/>
      <c r="D373" s="507"/>
      <c r="E373" s="132">
        <v>5</v>
      </c>
      <c r="F373" s="215"/>
      <c r="G373" s="215"/>
      <c r="H373" s="54"/>
      <c r="I373" s="46"/>
      <c r="J373" s="43"/>
      <c r="K373" s="46"/>
      <c r="L373" s="43"/>
      <c r="M373" s="2"/>
      <c r="N373" s="47"/>
      <c r="O373" s="44"/>
      <c r="P373" s="2"/>
      <c r="Q373" s="47"/>
      <c r="R373" s="18"/>
      <c r="S373" s="133"/>
      <c r="T373" s="134">
        <f t="shared" si="18"/>
        <v>0</v>
      </c>
      <c r="U373" s="26">
        <f t="shared" si="20"/>
        <v>13</v>
      </c>
    </row>
    <row r="374" spans="1:21" x14ac:dyDescent="0.2">
      <c r="A374" s="502"/>
      <c r="B374" s="503"/>
      <c r="C374" s="507"/>
      <c r="D374" s="507"/>
      <c r="E374" s="132">
        <v>6</v>
      </c>
      <c r="F374" s="215"/>
      <c r="G374" s="215"/>
      <c r="H374" s="54"/>
      <c r="I374" s="46"/>
      <c r="J374" s="43"/>
      <c r="K374" s="46"/>
      <c r="L374" s="43"/>
      <c r="M374" s="2"/>
      <c r="N374" s="47"/>
      <c r="O374" s="44"/>
      <c r="P374" s="2"/>
      <c r="Q374" s="47"/>
      <c r="R374" s="18"/>
      <c r="S374" s="133"/>
      <c r="T374" s="134">
        <f t="shared" si="18"/>
        <v>0</v>
      </c>
      <c r="U374" s="26">
        <f t="shared" si="20"/>
        <v>13</v>
      </c>
    </row>
    <row r="375" spans="1:21" x14ac:dyDescent="0.2">
      <c r="A375" s="502"/>
      <c r="B375" s="503"/>
      <c r="C375" s="507"/>
      <c r="D375" s="507"/>
      <c r="E375" s="132">
        <v>7</v>
      </c>
      <c r="F375" s="215"/>
      <c r="G375" s="215"/>
      <c r="H375" s="54"/>
      <c r="I375" s="46"/>
      <c r="J375" s="43"/>
      <c r="K375" s="46"/>
      <c r="L375" s="43"/>
      <c r="M375" s="2"/>
      <c r="N375" s="47"/>
      <c r="O375" s="44"/>
      <c r="P375" s="2"/>
      <c r="Q375" s="47"/>
      <c r="R375" s="18"/>
      <c r="S375" s="133"/>
      <c r="T375" s="134">
        <f t="shared" si="18"/>
        <v>0</v>
      </c>
      <c r="U375" s="26">
        <f t="shared" si="20"/>
        <v>13</v>
      </c>
    </row>
    <row r="376" spans="1:21" x14ac:dyDescent="0.2">
      <c r="A376" s="502"/>
      <c r="B376" s="503"/>
      <c r="C376" s="507"/>
      <c r="D376" s="507"/>
      <c r="E376" s="132">
        <v>8</v>
      </c>
      <c r="F376" s="215"/>
      <c r="G376" s="215"/>
      <c r="H376" s="54"/>
      <c r="I376" s="46"/>
      <c r="J376" s="43"/>
      <c r="K376" s="46"/>
      <c r="L376" s="43"/>
      <c r="M376" s="2"/>
      <c r="N376" s="47"/>
      <c r="O376" s="44"/>
      <c r="P376" s="2"/>
      <c r="Q376" s="47"/>
      <c r="R376" s="18"/>
      <c r="S376" s="133"/>
      <c r="T376" s="134">
        <f t="shared" si="18"/>
        <v>0</v>
      </c>
      <c r="U376" s="26">
        <f t="shared" si="20"/>
        <v>13</v>
      </c>
    </row>
    <row r="377" spans="1:21" x14ac:dyDescent="0.2">
      <c r="A377" s="502"/>
      <c r="B377" s="503"/>
      <c r="C377" s="507"/>
      <c r="D377" s="507"/>
      <c r="E377" s="132">
        <v>9</v>
      </c>
      <c r="F377" s="215"/>
      <c r="G377" s="215"/>
      <c r="H377" s="54"/>
      <c r="I377" s="46"/>
      <c r="J377" s="43"/>
      <c r="K377" s="46"/>
      <c r="L377" s="43"/>
      <c r="M377" s="2"/>
      <c r="N377" s="47"/>
      <c r="O377" s="44"/>
      <c r="P377" s="2"/>
      <c r="Q377" s="47"/>
      <c r="R377" s="18"/>
      <c r="S377" s="133"/>
      <c r="T377" s="134">
        <f t="shared" si="18"/>
        <v>0</v>
      </c>
      <c r="U377" s="26">
        <f t="shared" si="20"/>
        <v>13</v>
      </c>
    </row>
    <row r="378" spans="1:21" x14ac:dyDescent="0.2">
      <c r="A378" s="502"/>
      <c r="B378" s="503"/>
      <c r="C378" s="507"/>
      <c r="D378" s="507"/>
      <c r="E378" s="132">
        <v>10</v>
      </c>
      <c r="F378" s="215"/>
      <c r="G378" s="215"/>
      <c r="H378" s="54"/>
      <c r="I378" s="46"/>
      <c r="J378" s="43"/>
      <c r="K378" s="46"/>
      <c r="L378" s="43"/>
      <c r="M378" s="2"/>
      <c r="N378" s="47"/>
      <c r="O378" s="44"/>
      <c r="P378" s="2"/>
      <c r="Q378" s="47"/>
      <c r="R378" s="18"/>
      <c r="S378" s="133"/>
      <c r="T378" s="134">
        <f t="shared" si="18"/>
        <v>0</v>
      </c>
      <c r="U378" s="26">
        <f t="shared" si="20"/>
        <v>13</v>
      </c>
    </row>
    <row r="379" spans="1:21" x14ac:dyDescent="0.2">
      <c r="A379" s="502"/>
      <c r="B379" s="503"/>
      <c r="C379" s="507"/>
      <c r="D379" s="507"/>
      <c r="E379" s="132">
        <v>11</v>
      </c>
      <c r="F379" s="215"/>
      <c r="G379" s="215"/>
      <c r="H379" s="54"/>
      <c r="I379" s="46"/>
      <c r="J379" s="43"/>
      <c r="K379" s="46"/>
      <c r="L379" s="43"/>
      <c r="M379" s="2"/>
      <c r="N379" s="47"/>
      <c r="O379" s="44"/>
      <c r="P379" s="2"/>
      <c r="Q379" s="47"/>
      <c r="R379" s="18"/>
      <c r="S379" s="133"/>
      <c r="T379" s="134">
        <f t="shared" ref="T379:T442" si="21">IF(J379="",0,INT(SUM(PRODUCT(J379,L379,O379),R379)))</f>
        <v>0</v>
      </c>
      <c r="U379" s="26">
        <f t="shared" si="20"/>
        <v>13</v>
      </c>
    </row>
    <row r="380" spans="1:21" x14ac:dyDescent="0.2">
      <c r="A380" s="502"/>
      <c r="B380" s="503"/>
      <c r="C380" s="507"/>
      <c r="D380" s="507"/>
      <c r="E380" s="132">
        <v>12</v>
      </c>
      <c r="F380" s="215"/>
      <c r="G380" s="215"/>
      <c r="H380" s="54"/>
      <c r="I380" s="46"/>
      <c r="J380" s="43"/>
      <c r="K380" s="46"/>
      <c r="L380" s="43"/>
      <c r="M380" s="2"/>
      <c r="N380" s="47"/>
      <c r="O380" s="44"/>
      <c r="P380" s="2"/>
      <c r="Q380" s="47"/>
      <c r="R380" s="18"/>
      <c r="S380" s="133"/>
      <c r="T380" s="134">
        <f t="shared" si="21"/>
        <v>0</v>
      </c>
      <c r="U380" s="26">
        <f t="shared" si="20"/>
        <v>13</v>
      </c>
    </row>
    <row r="381" spans="1:21" x14ac:dyDescent="0.2">
      <c r="A381" s="502"/>
      <c r="B381" s="503"/>
      <c r="C381" s="507"/>
      <c r="D381" s="507"/>
      <c r="E381" s="132">
        <v>13</v>
      </c>
      <c r="F381" s="215"/>
      <c r="G381" s="215"/>
      <c r="H381" s="54"/>
      <c r="I381" s="46"/>
      <c r="J381" s="43"/>
      <c r="K381" s="46"/>
      <c r="L381" s="43"/>
      <c r="M381" s="2"/>
      <c r="N381" s="47"/>
      <c r="O381" s="44"/>
      <c r="P381" s="2"/>
      <c r="Q381" s="47"/>
      <c r="R381" s="18"/>
      <c r="S381" s="133"/>
      <c r="T381" s="134">
        <f t="shared" si="21"/>
        <v>0</v>
      </c>
      <c r="U381" s="26">
        <f t="shared" si="20"/>
        <v>13</v>
      </c>
    </row>
    <row r="382" spans="1:21" x14ac:dyDescent="0.2">
      <c r="A382" s="502"/>
      <c r="B382" s="503"/>
      <c r="C382" s="507"/>
      <c r="D382" s="507"/>
      <c r="E382" s="132">
        <v>14</v>
      </c>
      <c r="F382" s="215"/>
      <c r="G382" s="215"/>
      <c r="H382" s="54"/>
      <c r="I382" s="46"/>
      <c r="J382" s="43"/>
      <c r="K382" s="46"/>
      <c r="L382" s="43"/>
      <c r="M382" s="2"/>
      <c r="N382" s="47"/>
      <c r="O382" s="44"/>
      <c r="P382" s="2"/>
      <c r="Q382" s="47"/>
      <c r="R382" s="18"/>
      <c r="S382" s="133"/>
      <c r="T382" s="134">
        <f t="shared" si="21"/>
        <v>0</v>
      </c>
      <c r="U382" s="26">
        <f t="shared" si="20"/>
        <v>13</v>
      </c>
    </row>
    <row r="383" spans="1:21" x14ac:dyDescent="0.2">
      <c r="A383" s="502"/>
      <c r="B383" s="503"/>
      <c r="C383" s="507"/>
      <c r="D383" s="507"/>
      <c r="E383" s="132">
        <v>15</v>
      </c>
      <c r="F383" s="215"/>
      <c r="G383" s="215"/>
      <c r="H383" s="54"/>
      <c r="I383" s="46"/>
      <c r="J383" s="43"/>
      <c r="K383" s="46"/>
      <c r="L383" s="43"/>
      <c r="M383" s="2"/>
      <c r="N383" s="47"/>
      <c r="O383" s="44"/>
      <c r="P383" s="2"/>
      <c r="Q383" s="47"/>
      <c r="R383" s="18"/>
      <c r="S383" s="133"/>
      <c r="T383" s="134">
        <f t="shared" si="21"/>
        <v>0</v>
      </c>
      <c r="U383" s="26">
        <f t="shared" si="20"/>
        <v>13</v>
      </c>
    </row>
    <row r="384" spans="1:21" x14ac:dyDescent="0.2">
      <c r="A384" s="502"/>
      <c r="B384" s="503"/>
      <c r="C384" s="507"/>
      <c r="D384" s="507"/>
      <c r="E384" s="132">
        <v>16</v>
      </c>
      <c r="F384" s="215"/>
      <c r="G384" s="215"/>
      <c r="H384" s="54"/>
      <c r="I384" s="46"/>
      <c r="J384" s="43"/>
      <c r="K384" s="46"/>
      <c r="L384" s="43"/>
      <c r="M384" s="2"/>
      <c r="N384" s="47"/>
      <c r="O384" s="44"/>
      <c r="P384" s="2"/>
      <c r="Q384" s="47"/>
      <c r="R384" s="18"/>
      <c r="S384" s="133"/>
      <c r="T384" s="134">
        <f t="shared" si="21"/>
        <v>0</v>
      </c>
      <c r="U384" s="26">
        <f t="shared" si="20"/>
        <v>13</v>
      </c>
    </row>
    <row r="385" spans="1:21" x14ac:dyDescent="0.2">
      <c r="A385" s="502"/>
      <c r="B385" s="503"/>
      <c r="C385" s="507"/>
      <c r="D385" s="507"/>
      <c r="E385" s="132">
        <v>17</v>
      </c>
      <c r="F385" s="215"/>
      <c r="G385" s="215"/>
      <c r="H385" s="54"/>
      <c r="I385" s="46"/>
      <c r="J385" s="43"/>
      <c r="K385" s="46"/>
      <c r="L385" s="43"/>
      <c r="M385" s="2"/>
      <c r="N385" s="47"/>
      <c r="O385" s="44"/>
      <c r="P385" s="2"/>
      <c r="Q385" s="47"/>
      <c r="R385" s="18"/>
      <c r="S385" s="133"/>
      <c r="T385" s="134">
        <f t="shared" si="21"/>
        <v>0</v>
      </c>
      <c r="U385" s="26">
        <f t="shared" si="20"/>
        <v>13</v>
      </c>
    </row>
    <row r="386" spans="1:21" x14ac:dyDescent="0.2">
      <c r="A386" s="502"/>
      <c r="B386" s="503"/>
      <c r="C386" s="507"/>
      <c r="D386" s="507"/>
      <c r="E386" s="132">
        <v>18</v>
      </c>
      <c r="F386" s="215"/>
      <c r="G386" s="215"/>
      <c r="H386" s="54"/>
      <c r="I386" s="46"/>
      <c r="J386" s="43"/>
      <c r="K386" s="46"/>
      <c r="L386" s="43"/>
      <c r="M386" s="2"/>
      <c r="N386" s="47"/>
      <c r="O386" s="44"/>
      <c r="P386" s="2"/>
      <c r="Q386" s="47"/>
      <c r="R386" s="18"/>
      <c r="S386" s="133"/>
      <c r="T386" s="134">
        <f t="shared" si="21"/>
        <v>0</v>
      </c>
      <c r="U386" s="26">
        <f t="shared" si="20"/>
        <v>13</v>
      </c>
    </row>
    <row r="387" spans="1:21" x14ac:dyDescent="0.2">
      <c r="A387" s="502"/>
      <c r="B387" s="503"/>
      <c r="C387" s="507"/>
      <c r="D387" s="507"/>
      <c r="E387" s="132">
        <v>19</v>
      </c>
      <c r="F387" s="215"/>
      <c r="G387" s="215"/>
      <c r="H387" s="54"/>
      <c r="I387" s="46"/>
      <c r="J387" s="43"/>
      <c r="K387" s="46"/>
      <c r="L387" s="43"/>
      <c r="M387" s="2"/>
      <c r="N387" s="47"/>
      <c r="O387" s="44"/>
      <c r="P387" s="2"/>
      <c r="Q387" s="47"/>
      <c r="R387" s="18"/>
      <c r="S387" s="133"/>
      <c r="T387" s="134">
        <f t="shared" si="21"/>
        <v>0</v>
      </c>
      <c r="U387" s="26">
        <f t="shared" si="20"/>
        <v>13</v>
      </c>
    </row>
    <row r="388" spans="1:21" x14ac:dyDescent="0.2">
      <c r="A388" s="502"/>
      <c r="B388" s="503"/>
      <c r="C388" s="507"/>
      <c r="D388" s="507"/>
      <c r="E388" s="132">
        <v>20</v>
      </c>
      <c r="F388" s="215"/>
      <c r="G388" s="215"/>
      <c r="H388" s="54"/>
      <c r="I388" s="46"/>
      <c r="J388" s="43"/>
      <c r="K388" s="46"/>
      <c r="L388" s="43"/>
      <c r="M388" s="2"/>
      <c r="N388" s="47"/>
      <c r="O388" s="44"/>
      <c r="P388" s="2"/>
      <c r="Q388" s="47"/>
      <c r="R388" s="18"/>
      <c r="S388" s="133"/>
      <c r="T388" s="134">
        <f t="shared" si="21"/>
        <v>0</v>
      </c>
      <c r="U388" s="26">
        <f t="shared" si="20"/>
        <v>13</v>
      </c>
    </row>
    <row r="389" spans="1:21" x14ac:dyDescent="0.2">
      <c r="A389" s="502"/>
      <c r="B389" s="503"/>
      <c r="C389" s="507"/>
      <c r="D389" s="507"/>
      <c r="E389" s="132">
        <v>21</v>
      </c>
      <c r="F389" s="215"/>
      <c r="G389" s="215"/>
      <c r="H389" s="54"/>
      <c r="I389" s="46"/>
      <c r="J389" s="43"/>
      <c r="K389" s="46"/>
      <c r="L389" s="43"/>
      <c r="M389" s="2"/>
      <c r="N389" s="47"/>
      <c r="O389" s="44"/>
      <c r="P389" s="2"/>
      <c r="Q389" s="47"/>
      <c r="R389" s="18"/>
      <c r="S389" s="133"/>
      <c r="T389" s="134">
        <f t="shared" si="21"/>
        <v>0</v>
      </c>
      <c r="U389" s="26">
        <f t="shared" si="20"/>
        <v>13</v>
      </c>
    </row>
    <row r="390" spans="1:21" x14ac:dyDescent="0.2">
      <c r="A390" s="502"/>
      <c r="B390" s="503"/>
      <c r="C390" s="507"/>
      <c r="D390" s="507"/>
      <c r="E390" s="132">
        <v>22</v>
      </c>
      <c r="F390" s="215"/>
      <c r="G390" s="215"/>
      <c r="H390" s="54"/>
      <c r="I390" s="46"/>
      <c r="J390" s="43"/>
      <c r="K390" s="46"/>
      <c r="L390" s="43"/>
      <c r="M390" s="2"/>
      <c r="N390" s="47"/>
      <c r="O390" s="44"/>
      <c r="P390" s="2"/>
      <c r="Q390" s="47"/>
      <c r="R390" s="18"/>
      <c r="S390" s="133"/>
      <c r="T390" s="134">
        <f t="shared" si="21"/>
        <v>0</v>
      </c>
      <c r="U390" s="26">
        <f t="shared" si="20"/>
        <v>13</v>
      </c>
    </row>
    <row r="391" spans="1:21" x14ac:dyDescent="0.2">
      <c r="A391" s="502"/>
      <c r="B391" s="503"/>
      <c r="C391" s="507"/>
      <c r="D391" s="507"/>
      <c r="E391" s="132">
        <v>23</v>
      </c>
      <c r="F391" s="215"/>
      <c r="G391" s="215"/>
      <c r="H391" s="54"/>
      <c r="I391" s="46"/>
      <c r="J391" s="43"/>
      <c r="K391" s="46"/>
      <c r="L391" s="43"/>
      <c r="M391" s="2"/>
      <c r="N391" s="47"/>
      <c r="O391" s="44"/>
      <c r="P391" s="2"/>
      <c r="Q391" s="47"/>
      <c r="R391" s="18"/>
      <c r="S391" s="133"/>
      <c r="T391" s="134">
        <f t="shared" si="21"/>
        <v>0</v>
      </c>
      <c r="U391" s="26">
        <f t="shared" si="20"/>
        <v>13</v>
      </c>
    </row>
    <row r="392" spans="1:21" x14ac:dyDescent="0.2">
      <c r="A392" s="502"/>
      <c r="B392" s="503"/>
      <c r="C392" s="507"/>
      <c r="D392" s="507"/>
      <c r="E392" s="132">
        <v>24</v>
      </c>
      <c r="F392" s="215"/>
      <c r="G392" s="215"/>
      <c r="H392" s="54"/>
      <c r="I392" s="46"/>
      <c r="J392" s="43"/>
      <c r="K392" s="46"/>
      <c r="L392" s="43"/>
      <c r="M392" s="2"/>
      <c r="N392" s="47"/>
      <c r="O392" s="44"/>
      <c r="P392" s="2"/>
      <c r="Q392" s="47"/>
      <c r="R392" s="18"/>
      <c r="S392" s="133"/>
      <c r="T392" s="134">
        <f t="shared" si="21"/>
        <v>0</v>
      </c>
      <c r="U392" s="26">
        <f t="shared" si="20"/>
        <v>13</v>
      </c>
    </row>
    <row r="393" spans="1:21" x14ac:dyDescent="0.2">
      <c r="A393" s="502"/>
      <c r="B393" s="503"/>
      <c r="C393" s="507"/>
      <c r="D393" s="507"/>
      <c r="E393" s="132">
        <v>25</v>
      </c>
      <c r="F393" s="215"/>
      <c r="G393" s="215"/>
      <c r="H393" s="54"/>
      <c r="I393" s="46"/>
      <c r="J393" s="43"/>
      <c r="K393" s="46"/>
      <c r="L393" s="43"/>
      <c r="M393" s="2"/>
      <c r="N393" s="47"/>
      <c r="O393" s="44"/>
      <c r="P393" s="2"/>
      <c r="Q393" s="47"/>
      <c r="R393" s="18"/>
      <c r="S393" s="133"/>
      <c r="T393" s="134">
        <f t="shared" si="21"/>
        <v>0</v>
      </c>
      <c r="U393" s="26">
        <f t="shared" si="20"/>
        <v>13</v>
      </c>
    </row>
    <row r="394" spans="1:21" x14ac:dyDescent="0.2">
      <c r="A394" s="502"/>
      <c r="B394" s="503"/>
      <c r="C394" s="507"/>
      <c r="D394" s="507"/>
      <c r="E394" s="132">
        <v>26</v>
      </c>
      <c r="F394" s="215"/>
      <c r="G394" s="215"/>
      <c r="H394" s="54"/>
      <c r="I394" s="46"/>
      <c r="J394" s="43"/>
      <c r="K394" s="46"/>
      <c r="L394" s="43"/>
      <c r="M394" s="2"/>
      <c r="N394" s="47"/>
      <c r="O394" s="44"/>
      <c r="P394" s="2"/>
      <c r="Q394" s="47"/>
      <c r="R394" s="18"/>
      <c r="S394" s="133"/>
      <c r="T394" s="134">
        <f t="shared" si="21"/>
        <v>0</v>
      </c>
      <c r="U394" s="26">
        <f t="shared" si="20"/>
        <v>13</v>
      </c>
    </row>
    <row r="395" spans="1:21" x14ac:dyDescent="0.2">
      <c r="A395" s="502"/>
      <c r="B395" s="503"/>
      <c r="C395" s="507"/>
      <c r="D395" s="507"/>
      <c r="E395" s="132">
        <v>27</v>
      </c>
      <c r="F395" s="215"/>
      <c r="G395" s="215"/>
      <c r="H395" s="54"/>
      <c r="I395" s="46"/>
      <c r="J395" s="43"/>
      <c r="K395" s="46"/>
      <c r="L395" s="43"/>
      <c r="M395" s="2"/>
      <c r="N395" s="47"/>
      <c r="O395" s="44"/>
      <c r="P395" s="2"/>
      <c r="Q395" s="47"/>
      <c r="R395" s="18"/>
      <c r="S395" s="133"/>
      <c r="T395" s="134">
        <f t="shared" si="21"/>
        <v>0</v>
      </c>
      <c r="U395" s="26">
        <f t="shared" si="20"/>
        <v>13</v>
      </c>
    </row>
    <row r="396" spans="1:21" x14ac:dyDescent="0.2">
      <c r="A396" s="502"/>
      <c r="B396" s="503"/>
      <c r="C396" s="507"/>
      <c r="D396" s="507"/>
      <c r="E396" s="132">
        <v>28</v>
      </c>
      <c r="F396" s="215"/>
      <c r="G396" s="215"/>
      <c r="H396" s="54"/>
      <c r="I396" s="46"/>
      <c r="J396" s="43"/>
      <c r="K396" s="46"/>
      <c r="L396" s="43"/>
      <c r="M396" s="2"/>
      <c r="N396" s="47"/>
      <c r="O396" s="44"/>
      <c r="P396" s="2"/>
      <c r="Q396" s="47"/>
      <c r="R396" s="18"/>
      <c r="S396" s="133"/>
      <c r="T396" s="134">
        <f t="shared" si="21"/>
        <v>0</v>
      </c>
      <c r="U396" s="26">
        <f t="shared" si="20"/>
        <v>13</v>
      </c>
    </row>
    <row r="397" spans="1:21" x14ac:dyDescent="0.2">
      <c r="A397" s="502"/>
      <c r="B397" s="503"/>
      <c r="C397" s="507"/>
      <c r="D397" s="507"/>
      <c r="E397" s="132">
        <v>29</v>
      </c>
      <c r="F397" s="215"/>
      <c r="G397" s="215"/>
      <c r="H397" s="54"/>
      <c r="I397" s="46"/>
      <c r="J397" s="43"/>
      <c r="K397" s="46"/>
      <c r="L397" s="43"/>
      <c r="M397" s="2"/>
      <c r="N397" s="47"/>
      <c r="O397" s="44"/>
      <c r="P397" s="2"/>
      <c r="Q397" s="47"/>
      <c r="R397" s="18"/>
      <c r="S397" s="133"/>
      <c r="T397" s="134">
        <f t="shared" si="21"/>
        <v>0</v>
      </c>
      <c r="U397" s="26">
        <f t="shared" si="20"/>
        <v>13</v>
      </c>
    </row>
    <row r="398" spans="1:21" x14ac:dyDescent="0.2">
      <c r="A398" s="504"/>
      <c r="B398" s="505"/>
      <c r="C398" s="508"/>
      <c r="D398" s="508"/>
      <c r="E398" s="135">
        <v>30</v>
      </c>
      <c r="F398" s="215"/>
      <c r="G398" s="219"/>
      <c r="H398" s="59"/>
      <c r="I398" s="60"/>
      <c r="J398" s="78"/>
      <c r="K398" s="60"/>
      <c r="L398" s="78"/>
      <c r="M398" s="15"/>
      <c r="N398" s="51"/>
      <c r="O398" s="45"/>
      <c r="P398" s="15"/>
      <c r="Q398" s="51"/>
      <c r="R398" s="19"/>
      <c r="S398" s="136"/>
      <c r="T398" s="137">
        <f t="shared" si="21"/>
        <v>0</v>
      </c>
      <c r="U398" s="26">
        <f t="shared" si="20"/>
        <v>13</v>
      </c>
    </row>
    <row r="399" spans="1:21" x14ac:dyDescent="0.2">
      <c r="A399" s="500">
        <v>14</v>
      </c>
      <c r="B399" s="501"/>
      <c r="C399" s="506" t="str">
        <f>IF(VLOOKUP($A399,【地域】地域番号①!$BD:$BF,3,FALSE)=0,"",VLOOKUP($A399,【地域】地域番号①!$BD:$BF,3,FALSE))</f>
        <v/>
      </c>
      <c r="D399" s="506" t="str">
        <f>IF(VLOOKUP($A399,【地域】地域番号①!$BD:$BF,2,FALSE)=0,"",VLOOKUP($A399,【地域】地域番号①!$BD:$BF,2,FALSE))</f>
        <v/>
      </c>
      <c r="E399" s="129">
        <v>1</v>
      </c>
      <c r="F399" s="220"/>
      <c r="G399" s="220"/>
      <c r="H399" s="71"/>
      <c r="I399" s="72"/>
      <c r="J399" s="73"/>
      <c r="K399" s="72"/>
      <c r="L399" s="73"/>
      <c r="M399" s="74"/>
      <c r="N399" s="75"/>
      <c r="O399" s="76"/>
      <c r="P399" s="74"/>
      <c r="Q399" s="75"/>
      <c r="R399" s="77"/>
      <c r="S399" s="130"/>
      <c r="T399" s="131">
        <f t="shared" si="21"/>
        <v>0</v>
      </c>
      <c r="U399" s="26">
        <f t="shared" ref="U399:U428" si="22">$A$399</f>
        <v>14</v>
      </c>
    </row>
    <row r="400" spans="1:21" x14ac:dyDescent="0.2">
      <c r="A400" s="502"/>
      <c r="B400" s="503"/>
      <c r="C400" s="507"/>
      <c r="D400" s="507"/>
      <c r="E400" s="132">
        <v>2</v>
      </c>
      <c r="F400" s="215"/>
      <c r="G400" s="215"/>
      <c r="H400" s="54"/>
      <c r="I400" s="46"/>
      <c r="J400" s="43"/>
      <c r="K400" s="46"/>
      <c r="L400" s="43"/>
      <c r="M400" s="2"/>
      <c r="N400" s="47"/>
      <c r="O400" s="44"/>
      <c r="P400" s="2"/>
      <c r="Q400" s="47"/>
      <c r="R400" s="18"/>
      <c r="S400" s="133"/>
      <c r="T400" s="134">
        <f t="shared" si="21"/>
        <v>0</v>
      </c>
      <c r="U400" s="26">
        <f t="shared" si="22"/>
        <v>14</v>
      </c>
    </row>
    <row r="401" spans="1:21" x14ac:dyDescent="0.2">
      <c r="A401" s="502"/>
      <c r="B401" s="503"/>
      <c r="C401" s="507"/>
      <c r="D401" s="507"/>
      <c r="E401" s="132">
        <v>3</v>
      </c>
      <c r="F401" s="215"/>
      <c r="G401" s="215"/>
      <c r="H401" s="54"/>
      <c r="I401" s="46"/>
      <c r="J401" s="43"/>
      <c r="K401" s="46"/>
      <c r="L401" s="43"/>
      <c r="M401" s="2"/>
      <c r="N401" s="47"/>
      <c r="O401" s="44"/>
      <c r="P401" s="2"/>
      <c r="Q401" s="47"/>
      <c r="R401" s="18"/>
      <c r="S401" s="133"/>
      <c r="T401" s="134">
        <f t="shared" si="21"/>
        <v>0</v>
      </c>
      <c r="U401" s="26">
        <f t="shared" si="22"/>
        <v>14</v>
      </c>
    </row>
    <row r="402" spans="1:21" x14ac:dyDescent="0.2">
      <c r="A402" s="502"/>
      <c r="B402" s="503"/>
      <c r="C402" s="507"/>
      <c r="D402" s="507"/>
      <c r="E402" s="132">
        <v>4</v>
      </c>
      <c r="F402" s="215"/>
      <c r="G402" s="215"/>
      <c r="H402" s="54"/>
      <c r="I402" s="46"/>
      <c r="J402" s="43"/>
      <c r="K402" s="46"/>
      <c r="L402" s="43"/>
      <c r="M402" s="2"/>
      <c r="N402" s="47"/>
      <c r="O402" s="44"/>
      <c r="P402" s="2"/>
      <c r="Q402" s="47"/>
      <c r="R402" s="18"/>
      <c r="S402" s="133"/>
      <c r="T402" s="134">
        <f t="shared" si="21"/>
        <v>0</v>
      </c>
      <c r="U402" s="26">
        <f t="shared" si="22"/>
        <v>14</v>
      </c>
    </row>
    <row r="403" spans="1:21" x14ac:dyDescent="0.2">
      <c r="A403" s="502"/>
      <c r="B403" s="503"/>
      <c r="C403" s="507"/>
      <c r="D403" s="507"/>
      <c r="E403" s="132">
        <v>5</v>
      </c>
      <c r="F403" s="215"/>
      <c r="G403" s="215"/>
      <c r="H403" s="54"/>
      <c r="I403" s="46"/>
      <c r="J403" s="43"/>
      <c r="K403" s="46"/>
      <c r="L403" s="43"/>
      <c r="M403" s="2"/>
      <c r="N403" s="47"/>
      <c r="O403" s="44"/>
      <c r="P403" s="2"/>
      <c r="Q403" s="47"/>
      <c r="R403" s="18"/>
      <c r="S403" s="133"/>
      <c r="T403" s="134">
        <f t="shared" si="21"/>
        <v>0</v>
      </c>
      <c r="U403" s="26">
        <f t="shared" si="22"/>
        <v>14</v>
      </c>
    </row>
    <row r="404" spans="1:21" x14ac:dyDescent="0.2">
      <c r="A404" s="502"/>
      <c r="B404" s="503"/>
      <c r="C404" s="507"/>
      <c r="D404" s="507"/>
      <c r="E404" s="132">
        <v>6</v>
      </c>
      <c r="F404" s="215"/>
      <c r="G404" s="215"/>
      <c r="H404" s="54"/>
      <c r="I404" s="46"/>
      <c r="J404" s="43"/>
      <c r="K404" s="46"/>
      <c r="L404" s="43"/>
      <c r="M404" s="2"/>
      <c r="N404" s="47"/>
      <c r="O404" s="44"/>
      <c r="P404" s="2"/>
      <c r="Q404" s="47"/>
      <c r="R404" s="18"/>
      <c r="S404" s="133"/>
      <c r="T404" s="134">
        <f t="shared" si="21"/>
        <v>0</v>
      </c>
      <c r="U404" s="26">
        <f t="shared" si="22"/>
        <v>14</v>
      </c>
    </row>
    <row r="405" spans="1:21" x14ac:dyDescent="0.2">
      <c r="A405" s="502"/>
      <c r="B405" s="503"/>
      <c r="C405" s="507"/>
      <c r="D405" s="507"/>
      <c r="E405" s="132">
        <v>7</v>
      </c>
      <c r="F405" s="215"/>
      <c r="G405" s="215"/>
      <c r="H405" s="54"/>
      <c r="I405" s="46"/>
      <c r="J405" s="43"/>
      <c r="K405" s="46"/>
      <c r="L405" s="43"/>
      <c r="M405" s="2"/>
      <c r="N405" s="47"/>
      <c r="O405" s="44"/>
      <c r="P405" s="2"/>
      <c r="Q405" s="47"/>
      <c r="R405" s="18"/>
      <c r="S405" s="133"/>
      <c r="T405" s="134">
        <f t="shared" si="21"/>
        <v>0</v>
      </c>
      <c r="U405" s="26">
        <f t="shared" si="22"/>
        <v>14</v>
      </c>
    </row>
    <row r="406" spans="1:21" x14ac:dyDescent="0.2">
      <c r="A406" s="502"/>
      <c r="B406" s="503"/>
      <c r="C406" s="507"/>
      <c r="D406" s="507"/>
      <c r="E406" s="132">
        <v>8</v>
      </c>
      <c r="F406" s="215"/>
      <c r="G406" s="215"/>
      <c r="H406" s="54"/>
      <c r="I406" s="46"/>
      <c r="J406" s="43"/>
      <c r="K406" s="46"/>
      <c r="L406" s="43"/>
      <c r="M406" s="2"/>
      <c r="N406" s="47"/>
      <c r="O406" s="44"/>
      <c r="P406" s="2"/>
      <c r="Q406" s="47"/>
      <c r="R406" s="18"/>
      <c r="S406" s="133"/>
      <c r="T406" s="134">
        <f t="shared" si="21"/>
        <v>0</v>
      </c>
      <c r="U406" s="26">
        <f t="shared" si="22"/>
        <v>14</v>
      </c>
    </row>
    <row r="407" spans="1:21" x14ac:dyDescent="0.2">
      <c r="A407" s="502"/>
      <c r="B407" s="503"/>
      <c r="C407" s="507"/>
      <c r="D407" s="507"/>
      <c r="E407" s="132">
        <v>9</v>
      </c>
      <c r="F407" s="215"/>
      <c r="G407" s="215"/>
      <c r="H407" s="54"/>
      <c r="I407" s="46"/>
      <c r="J407" s="43"/>
      <c r="K407" s="46"/>
      <c r="L407" s="43"/>
      <c r="M407" s="2"/>
      <c r="N407" s="47"/>
      <c r="O407" s="44"/>
      <c r="P407" s="2"/>
      <c r="Q407" s="47"/>
      <c r="R407" s="18"/>
      <c r="S407" s="133"/>
      <c r="T407" s="134">
        <f t="shared" si="21"/>
        <v>0</v>
      </c>
      <c r="U407" s="26">
        <f t="shared" si="22"/>
        <v>14</v>
      </c>
    </row>
    <row r="408" spans="1:21" x14ac:dyDescent="0.2">
      <c r="A408" s="502"/>
      <c r="B408" s="503"/>
      <c r="C408" s="507"/>
      <c r="D408" s="507"/>
      <c r="E408" s="132">
        <v>10</v>
      </c>
      <c r="F408" s="215"/>
      <c r="G408" s="215"/>
      <c r="H408" s="54"/>
      <c r="I408" s="46"/>
      <c r="J408" s="43"/>
      <c r="K408" s="46"/>
      <c r="L408" s="43"/>
      <c r="M408" s="2"/>
      <c r="N408" s="47"/>
      <c r="O408" s="44"/>
      <c r="P408" s="2"/>
      <c r="Q408" s="47"/>
      <c r="R408" s="18"/>
      <c r="S408" s="133"/>
      <c r="T408" s="134">
        <f t="shared" si="21"/>
        <v>0</v>
      </c>
      <c r="U408" s="26">
        <f t="shared" si="22"/>
        <v>14</v>
      </c>
    </row>
    <row r="409" spans="1:21" x14ac:dyDescent="0.2">
      <c r="A409" s="502"/>
      <c r="B409" s="503"/>
      <c r="C409" s="507"/>
      <c r="D409" s="507"/>
      <c r="E409" s="132">
        <v>11</v>
      </c>
      <c r="F409" s="215"/>
      <c r="G409" s="215"/>
      <c r="H409" s="54"/>
      <c r="I409" s="46"/>
      <c r="J409" s="43"/>
      <c r="K409" s="46"/>
      <c r="L409" s="43"/>
      <c r="M409" s="2"/>
      <c r="N409" s="47"/>
      <c r="O409" s="44"/>
      <c r="P409" s="2"/>
      <c r="Q409" s="47"/>
      <c r="R409" s="18"/>
      <c r="S409" s="133"/>
      <c r="T409" s="134">
        <f t="shared" si="21"/>
        <v>0</v>
      </c>
      <c r="U409" s="26">
        <f t="shared" si="22"/>
        <v>14</v>
      </c>
    </row>
    <row r="410" spans="1:21" x14ac:dyDescent="0.2">
      <c r="A410" s="502"/>
      <c r="B410" s="503"/>
      <c r="C410" s="507"/>
      <c r="D410" s="507"/>
      <c r="E410" s="132">
        <v>12</v>
      </c>
      <c r="F410" s="215"/>
      <c r="G410" s="215"/>
      <c r="H410" s="54"/>
      <c r="I410" s="46"/>
      <c r="J410" s="43"/>
      <c r="K410" s="46"/>
      <c r="L410" s="43"/>
      <c r="M410" s="2"/>
      <c r="N410" s="47"/>
      <c r="O410" s="44"/>
      <c r="P410" s="2"/>
      <c r="Q410" s="47"/>
      <c r="R410" s="18"/>
      <c r="S410" s="133"/>
      <c r="T410" s="134">
        <f t="shared" si="21"/>
        <v>0</v>
      </c>
      <c r="U410" s="26">
        <f t="shared" si="22"/>
        <v>14</v>
      </c>
    </row>
    <row r="411" spans="1:21" x14ac:dyDescent="0.2">
      <c r="A411" s="502"/>
      <c r="B411" s="503"/>
      <c r="C411" s="507"/>
      <c r="D411" s="507"/>
      <c r="E411" s="132">
        <v>13</v>
      </c>
      <c r="F411" s="215"/>
      <c r="G411" s="215"/>
      <c r="H411" s="54"/>
      <c r="I411" s="46"/>
      <c r="J411" s="43"/>
      <c r="K411" s="46"/>
      <c r="L411" s="43"/>
      <c r="M411" s="2"/>
      <c r="N411" s="47"/>
      <c r="O411" s="44"/>
      <c r="P411" s="2"/>
      <c r="Q411" s="47"/>
      <c r="R411" s="18"/>
      <c r="S411" s="133"/>
      <c r="T411" s="134">
        <f t="shared" si="21"/>
        <v>0</v>
      </c>
      <c r="U411" s="26">
        <f t="shared" si="22"/>
        <v>14</v>
      </c>
    </row>
    <row r="412" spans="1:21" x14ac:dyDescent="0.2">
      <c r="A412" s="502"/>
      <c r="B412" s="503"/>
      <c r="C412" s="507"/>
      <c r="D412" s="507"/>
      <c r="E412" s="132">
        <v>14</v>
      </c>
      <c r="F412" s="215"/>
      <c r="G412" s="215"/>
      <c r="H412" s="54"/>
      <c r="I412" s="46"/>
      <c r="J412" s="43"/>
      <c r="K412" s="46"/>
      <c r="L412" s="43"/>
      <c r="M412" s="2"/>
      <c r="N412" s="47"/>
      <c r="O412" s="44"/>
      <c r="P412" s="2"/>
      <c r="Q412" s="47"/>
      <c r="R412" s="18"/>
      <c r="S412" s="133"/>
      <c r="T412" s="134">
        <f t="shared" si="21"/>
        <v>0</v>
      </c>
      <c r="U412" s="26">
        <f t="shared" si="22"/>
        <v>14</v>
      </c>
    </row>
    <row r="413" spans="1:21" x14ac:dyDescent="0.2">
      <c r="A413" s="502"/>
      <c r="B413" s="503"/>
      <c r="C413" s="507"/>
      <c r="D413" s="507"/>
      <c r="E413" s="132">
        <v>15</v>
      </c>
      <c r="F413" s="215"/>
      <c r="G413" s="215"/>
      <c r="H413" s="54"/>
      <c r="I413" s="46"/>
      <c r="J413" s="43"/>
      <c r="K413" s="46"/>
      <c r="L413" s="43"/>
      <c r="M413" s="2"/>
      <c r="N413" s="47"/>
      <c r="O413" s="44"/>
      <c r="P413" s="2"/>
      <c r="Q413" s="47"/>
      <c r="R413" s="18"/>
      <c r="S413" s="133"/>
      <c r="T413" s="134">
        <f t="shared" si="21"/>
        <v>0</v>
      </c>
      <c r="U413" s="26">
        <f t="shared" si="22"/>
        <v>14</v>
      </c>
    </row>
    <row r="414" spans="1:21" x14ac:dyDescent="0.2">
      <c r="A414" s="502"/>
      <c r="B414" s="503"/>
      <c r="C414" s="507"/>
      <c r="D414" s="507"/>
      <c r="E414" s="132">
        <v>16</v>
      </c>
      <c r="F414" s="215"/>
      <c r="G414" s="215"/>
      <c r="H414" s="54"/>
      <c r="I414" s="46"/>
      <c r="J414" s="43"/>
      <c r="K414" s="46"/>
      <c r="L414" s="43"/>
      <c r="M414" s="2"/>
      <c r="N414" s="47"/>
      <c r="O414" s="44"/>
      <c r="P414" s="2"/>
      <c r="Q414" s="47"/>
      <c r="R414" s="18"/>
      <c r="S414" s="133"/>
      <c r="T414" s="134">
        <f t="shared" si="21"/>
        <v>0</v>
      </c>
      <c r="U414" s="26">
        <f t="shared" si="22"/>
        <v>14</v>
      </c>
    </row>
    <row r="415" spans="1:21" x14ac:dyDescent="0.2">
      <c r="A415" s="502"/>
      <c r="B415" s="503"/>
      <c r="C415" s="507"/>
      <c r="D415" s="507"/>
      <c r="E415" s="132">
        <v>17</v>
      </c>
      <c r="F415" s="215"/>
      <c r="G415" s="215"/>
      <c r="H415" s="54"/>
      <c r="I415" s="46"/>
      <c r="J415" s="43"/>
      <c r="K415" s="46"/>
      <c r="L415" s="43"/>
      <c r="M415" s="2"/>
      <c r="N415" s="47"/>
      <c r="O415" s="44"/>
      <c r="P415" s="2"/>
      <c r="Q415" s="47"/>
      <c r="R415" s="18"/>
      <c r="S415" s="133"/>
      <c r="T415" s="134">
        <f t="shared" si="21"/>
        <v>0</v>
      </c>
      <c r="U415" s="26">
        <f t="shared" si="22"/>
        <v>14</v>
      </c>
    </row>
    <row r="416" spans="1:21" x14ac:dyDescent="0.2">
      <c r="A416" s="502"/>
      <c r="B416" s="503"/>
      <c r="C416" s="507"/>
      <c r="D416" s="507"/>
      <c r="E416" s="132">
        <v>18</v>
      </c>
      <c r="F416" s="215"/>
      <c r="G416" s="215"/>
      <c r="H416" s="54"/>
      <c r="I416" s="46"/>
      <c r="J416" s="43"/>
      <c r="K416" s="46"/>
      <c r="L416" s="43"/>
      <c r="M416" s="2"/>
      <c r="N416" s="47"/>
      <c r="O416" s="44"/>
      <c r="P416" s="2"/>
      <c r="Q416" s="47"/>
      <c r="R416" s="18"/>
      <c r="S416" s="133"/>
      <c r="T416" s="134">
        <f t="shared" si="21"/>
        <v>0</v>
      </c>
      <c r="U416" s="26">
        <f t="shared" si="22"/>
        <v>14</v>
      </c>
    </row>
    <row r="417" spans="1:21" x14ac:dyDescent="0.2">
      <c r="A417" s="502"/>
      <c r="B417" s="503"/>
      <c r="C417" s="507"/>
      <c r="D417" s="507"/>
      <c r="E417" s="132">
        <v>19</v>
      </c>
      <c r="F417" s="215"/>
      <c r="G417" s="215"/>
      <c r="H417" s="54"/>
      <c r="I417" s="46"/>
      <c r="J417" s="43"/>
      <c r="K417" s="46"/>
      <c r="L417" s="43"/>
      <c r="M417" s="2"/>
      <c r="N417" s="47"/>
      <c r="O417" s="44"/>
      <c r="P417" s="2"/>
      <c r="Q417" s="47"/>
      <c r="R417" s="18"/>
      <c r="S417" s="133"/>
      <c r="T417" s="134">
        <f t="shared" si="21"/>
        <v>0</v>
      </c>
      <c r="U417" s="26">
        <f t="shared" si="22"/>
        <v>14</v>
      </c>
    </row>
    <row r="418" spans="1:21" x14ac:dyDescent="0.2">
      <c r="A418" s="502"/>
      <c r="B418" s="503"/>
      <c r="C418" s="507"/>
      <c r="D418" s="507"/>
      <c r="E418" s="132">
        <v>20</v>
      </c>
      <c r="F418" s="215"/>
      <c r="G418" s="215"/>
      <c r="H418" s="54"/>
      <c r="I418" s="46"/>
      <c r="J418" s="43"/>
      <c r="K418" s="46"/>
      <c r="L418" s="43"/>
      <c r="M418" s="2"/>
      <c r="N418" s="47"/>
      <c r="O418" s="44"/>
      <c r="P418" s="2"/>
      <c r="Q418" s="47"/>
      <c r="R418" s="18"/>
      <c r="S418" s="133"/>
      <c r="T418" s="134">
        <f t="shared" si="21"/>
        <v>0</v>
      </c>
      <c r="U418" s="26">
        <f t="shared" si="22"/>
        <v>14</v>
      </c>
    </row>
    <row r="419" spans="1:21" x14ac:dyDescent="0.2">
      <c r="A419" s="502"/>
      <c r="B419" s="503"/>
      <c r="C419" s="507"/>
      <c r="D419" s="507"/>
      <c r="E419" s="132">
        <v>21</v>
      </c>
      <c r="F419" s="215"/>
      <c r="G419" s="215"/>
      <c r="H419" s="54"/>
      <c r="I419" s="46"/>
      <c r="J419" s="43"/>
      <c r="K419" s="46"/>
      <c r="L419" s="43"/>
      <c r="M419" s="2"/>
      <c r="N419" s="47"/>
      <c r="O419" s="44"/>
      <c r="P419" s="2"/>
      <c r="Q419" s="47"/>
      <c r="R419" s="18"/>
      <c r="S419" s="133"/>
      <c r="T419" s="134">
        <f t="shared" si="21"/>
        <v>0</v>
      </c>
      <c r="U419" s="26">
        <f t="shared" si="22"/>
        <v>14</v>
      </c>
    </row>
    <row r="420" spans="1:21" x14ac:dyDescent="0.2">
      <c r="A420" s="502"/>
      <c r="B420" s="503"/>
      <c r="C420" s="507"/>
      <c r="D420" s="507"/>
      <c r="E420" s="132">
        <v>22</v>
      </c>
      <c r="F420" s="215"/>
      <c r="G420" s="215"/>
      <c r="H420" s="54"/>
      <c r="I420" s="46"/>
      <c r="J420" s="43"/>
      <c r="K420" s="46"/>
      <c r="L420" s="43"/>
      <c r="M420" s="2"/>
      <c r="N420" s="47"/>
      <c r="O420" s="44"/>
      <c r="P420" s="2"/>
      <c r="Q420" s="47"/>
      <c r="R420" s="18"/>
      <c r="S420" s="133"/>
      <c r="T420" s="134">
        <f t="shared" si="21"/>
        <v>0</v>
      </c>
      <c r="U420" s="26">
        <f t="shared" si="22"/>
        <v>14</v>
      </c>
    </row>
    <row r="421" spans="1:21" x14ac:dyDescent="0.2">
      <c r="A421" s="502"/>
      <c r="B421" s="503"/>
      <c r="C421" s="507"/>
      <c r="D421" s="507"/>
      <c r="E421" s="132">
        <v>23</v>
      </c>
      <c r="F421" s="215"/>
      <c r="G421" s="215"/>
      <c r="H421" s="54"/>
      <c r="I421" s="46"/>
      <c r="J421" s="43"/>
      <c r="K421" s="46"/>
      <c r="L421" s="43"/>
      <c r="M421" s="2"/>
      <c r="N421" s="47"/>
      <c r="O421" s="44"/>
      <c r="P421" s="2"/>
      <c r="Q421" s="47"/>
      <c r="R421" s="18"/>
      <c r="S421" s="133"/>
      <c r="T421" s="134">
        <f t="shared" si="21"/>
        <v>0</v>
      </c>
      <c r="U421" s="26">
        <f t="shared" si="22"/>
        <v>14</v>
      </c>
    </row>
    <row r="422" spans="1:21" x14ac:dyDescent="0.2">
      <c r="A422" s="502"/>
      <c r="B422" s="503"/>
      <c r="C422" s="507"/>
      <c r="D422" s="507"/>
      <c r="E422" s="132">
        <v>24</v>
      </c>
      <c r="F422" s="215"/>
      <c r="G422" s="215"/>
      <c r="H422" s="54"/>
      <c r="I422" s="46"/>
      <c r="J422" s="43"/>
      <c r="K422" s="46"/>
      <c r="L422" s="43"/>
      <c r="M422" s="2"/>
      <c r="N422" s="47"/>
      <c r="O422" s="44"/>
      <c r="P422" s="2"/>
      <c r="Q422" s="47"/>
      <c r="R422" s="18"/>
      <c r="S422" s="133"/>
      <c r="T422" s="134">
        <f t="shared" si="21"/>
        <v>0</v>
      </c>
      <c r="U422" s="26">
        <f t="shared" si="22"/>
        <v>14</v>
      </c>
    </row>
    <row r="423" spans="1:21" x14ac:dyDescent="0.2">
      <c r="A423" s="502"/>
      <c r="B423" s="503"/>
      <c r="C423" s="507"/>
      <c r="D423" s="507"/>
      <c r="E423" s="132">
        <v>25</v>
      </c>
      <c r="F423" s="215"/>
      <c r="G423" s="215"/>
      <c r="H423" s="54"/>
      <c r="I423" s="46"/>
      <c r="J423" s="43"/>
      <c r="K423" s="46"/>
      <c r="L423" s="43"/>
      <c r="M423" s="2"/>
      <c r="N423" s="47"/>
      <c r="O423" s="44"/>
      <c r="P423" s="2"/>
      <c r="Q423" s="47"/>
      <c r="R423" s="18"/>
      <c r="S423" s="133"/>
      <c r="T423" s="134">
        <f t="shared" si="21"/>
        <v>0</v>
      </c>
      <c r="U423" s="26">
        <f t="shared" si="22"/>
        <v>14</v>
      </c>
    </row>
    <row r="424" spans="1:21" x14ac:dyDescent="0.2">
      <c r="A424" s="502"/>
      <c r="B424" s="503"/>
      <c r="C424" s="507"/>
      <c r="D424" s="507"/>
      <c r="E424" s="132">
        <v>26</v>
      </c>
      <c r="F424" s="215"/>
      <c r="G424" s="215"/>
      <c r="H424" s="54"/>
      <c r="I424" s="46"/>
      <c r="J424" s="43"/>
      <c r="K424" s="46"/>
      <c r="L424" s="43"/>
      <c r="M424" s="2"/>
      <c r="N424" s="47"/>
      <c r="O424" s="44"/>
      <c r="P424" s="2"/>
      <c r="Q424" s="47"/>
      <c r="R424" s="18"/>
      <c r="S424" s="133"/>
      <c r="T424" s="134">
        <f t="shared" si="21"/>
        <v>0</v>
      </c>
      <c r="U424" s="26">
        <f t="shared" si="22"/>
        <v>14</v>
      </c>
    </row>
    <row r="425" spans="1:21" x14ac:dyDescent="0.2">
      <c r="A425" s="502"/>
      <c r="B425" s="503"/>
      <c r="C425" s="507"/>
      <c r="D425" s="507"/>
      <c r="E425" s="132">
        <v>27</v>
      </c>
      <c r="F425" s="215"/>
      <c r="G425" s="215"/>
      <c r="H425" s="54"/>
      <c r="I425" s="46"/>
      <c r="J425" s="43"/>
      <c r="K425" s="46"/>
      <c r="L425" s="43"/>
      <c r="M425" s="2"/>
      <c r="N425" s="47"/>
      <c r="O425" s="44"/>
      <c r="P425" s="2"/>
      <c r="Q425" s="47"/>
      <c r="R425" s="18"/>
      <c r="S425" s="133"/>
      <c r="T425" s="134">
        <f t="shared" si="21"/>
        <v>0</v>
      </c>
      <c r="U425" s="26">
        <f t="shared" si="22"/>
        <v>14</v>
      </c>
    </row>
    <row r="426" spans="1:21" x14ac:dyDescent="0.2">
      <c r="A426" s="502"/>
      <c r="B426" s="503"/>
      <c r="C426" s="507"/>
      <c r="D426" s="507"/>
      <c r="E426" s="132">
        <v>28</v>
      </c>
      <c r="F426" s="215"/>
      <c r="G426" s="215"/>
      <c r="H426" s="54"/>
      <c r="I426" s="46"/>
      <c r="J426" s="43"/>
      <c r="K426" s="46"/>
      <c r="L426" s="43"/>
      <c r="M426" s="2"/>
      <c r="N426" s="47"/>
      <c r="O426" s="44"/>
      <c r="P426" s="2"/>
      <c r="Q426" s="47"/>
      <c r="R426" s="18"/>
      <c r="S426" s="133"/>
      <c r="T426" s="134">
        <f t="shared" si="21"/>
        <v>0</v>
      </c>
      <c r="U426" s="26">
        <f t="shared" si="22"/>
        <v>14</v>
      </c>
    </row>
    <row r="427" spans="1:21" x14ac:dyDescent="0.2">
      <c r="A427" s="502"/>
      <c r="B427" s="503"/>
      <c r="C427" s="507"/>
      <c r="D427" s="507"/>
      <c r="E427" s="132">
        <v>29</v>
      </c>
      <c r="F427" s="215"/>
      <c r="G427" s="215"/>
      <c r="H427" s="54"/>
      <c r="I427" s="46"/>
      <c r="J427" s="43"/>
      <c r="K427" s="46"/>
      <c r="L427" s="43"/>
      <c r="M427" s="2"/>
      <c r="N427" s="47"/>
      <c r="O427" s="44"/>
      <c r="P427" s="2"/>
      <c r="Q427" s="47"/>
      <c r="R427" s="18"/>
      <c r="S427" s="133"/>
      <c r="T427" s="134">
        <f t="shared" si="21"/>
        <v>0</v>
      </c>
      <c r="U427" s="26">
        <f t="shared" si="22"/>
        <v>14</v>
      </c>
    </row>
    <row r="428" spans="1:21" x14ac:dyDescent="0.2">
      <c r="A428" s="504"/>
      <c r="B428" s="505"/>
      <c r="C428" s="508"/>
      <c r="D428" s="508"/>
      <c r="E428" s="135">
        <v>30</v>
      </c>
      <c r="F428" s="215"/>
      <c r="G428" s="219"/>
      <c r="H428" s="59"/>
      <c r="I428" s="60"/>
      <c r="J428" s="78"/>
      <c r="K428" s="60"/>
      <c r="L428" s="78"/>
      <c r="M428" s="15"/>
      <c r="N428" s="51"/>
      <c r="O428" s="45"/>
      <c r="P428" s="15"/>
      <c r="Q428" s="51"/>
      <c r="R428" s="19"/>
      <c r="S428" s="136"/>
      <c r="T428" s="137">
        <f t="shared" si="21"/>
        <v>0</v>
      </c>
      <c r="U428" s="26">
        <f t="shared" si="22"/>
        <v>14</v>
      </c>
    </row>
    <row r="429" spans="1:21" x14ac:dyDescent="0.2">
      <c r="A429" s="500">
        <v>15</v>
      </c>
      <c r="B429" s="501"/>
      <c r="C429" s="506" t="str">
        <f>IF(VLOOKUP($A429,【地域】地域番号①!$BD:$BF,3,FALSE)=0,"",VLOOKUP($A429,【地域】地域番号①!$BD:$BF,3,FALSE))</f>
        <v/>
      </c>
      <c r="D429" s="506" t="str">
        <f>IF(VLOOKUP($A429,【地域】地域番号①!$BD:$BF,2,FALSE)=0,"",VLOOKUP($A429,【地域】地域番号①!$BD:$BF,2,FALSE))</f>
        <v/>
      </c>
      <c r="E429" s="129">
        <v>1</v>
      </c>
      <c r="F429" s="220"/>
      <c r="G429" s="220"/>
      <c r="H429" s="71"/>
      <c r="I429" s="72"/>
      <c r="J429" s="73"/>
      <c r="K429" s="72"/>
      <c r="L429" s="73"/>
      <c r="M429" s="74"/>
      <c r="N429" s="75"/>
      <c r="O429" s="76"/>
      <c r="P429" s="74"/>
      <c r="Q429" s="75"/>
      <c r="R429" s="77"/>
      <c r="S429" s="130"/>
      <c r="T429" s="131">
        <f t="shared" si="21"/>
        <v>0</v>
      </c>
      <c r="U429" s="26">
        <f t="shared" ref="U429:U458" si="23">$A$429</f>
        <v>15</v>
      </c>
    </row>
    <row r="430" spans="1:21" x14ac:dyDescent="0.2">
      <c r="A430" s="502"/>
      <c r="B430" s="503"/>
      <c r="C430" s="507"/>
      <c r="D430" s="507"/>
      <c r="E430" s="132">
        <v>2</v>
      </c>
      <c r="F430" s="215"/>
      <c r="G430" s="215"/>
      <c r="H430" s="54"/>
      <c r="I430" s="46"/>
      <c r="J430" s="43"/>
      <c r="K430" s="46"/>
      <c r="L430" s="43"/>
      <c r="M430" s="2"/>
      <c r="N430" s="47"/>
      <c r="O430" s="44"/>
      <c r="P430" s="2"/>
      <c r="Q430" s="47"/>
      <c r="R430" s="18"/>
      <c r="S430" s="133"/>
      <c r="T430" s="134">
        <f t="shared" si="21"/>
        <v>0</v>
      </c>
      <c r="U430" s="26">
        <f t="shared" si="23"/>
        <v>15</v>
      </c>
    </row>
    <row r="431" spans="1:21" x14ac:dyDescent="0.2">
      <c r="A431" s="502"/>
      <c r="B431" s="503"/>
      <c r="C431" s="507"/>
      <c r="D431" s="507"/>
      <c r="E431" s="132">
        <v>3</v>
      </c>
      <c r="F431" s="215"/>
      <c r="G431" s="215"/>
      <c r="H431" s="54"/>
      <c r="I431" s="46"/>
      <c r="J431" s="43"/>
      <c r="K431" s="46"/>
      <c r="L431" s="43"/>
      <c r="M431" s="2"/>
      <c r="N431" s="47"/>
      <c r="O431" s="44"/>
      <c r="P431" s="2"/>
      <c r="Q431" s="47"/>
      <c r="R431" s="18"/>
      <c r="S431" s="133"/>
      <c r="T431" s="134">
        <f t="shared" si="21"/>
        <v>0</v>
      </c>
      <c r="U431" s="26">
        <f t="shared" si="23"/>
        <v>15</v>
      </c>
    </row>
    <row r="432" spans="1:21" x14ac:dyDescent="0.2">
      <c r="A432" s="502"/>
      <c r="B432" s="503"/>
      <c r="C432" s="507"/>
      <c r="D432" s="507"/>
      <c r="E432" s="132">
        <v>4</v>
      </c>
      <c r="F432" s="215"/>
      <c r="G432" s="215"/>
      <c r="H432" s="54"/>
      <c r="I432" s="46"/>
      <c r="J432" s="43"/>
      <c r="K432" s="46"/>
      <c r="L432" s="43"/>
      <c r="M432" s="2"/>
      <c r="N432" s="47"/>
      <c r="O432" s="44"/>
      <c r="P432" s="2"/>
      <c r="Q432" s="47"/>
      <c r="R432" s="18"/>
      <c r="S432" s="133"/>
      <c r="T432" s="134">
        <f t="shared" si="21"/>
        <v>0</v>
      </c>
      <c r="U432" s="26">
        <f t="shared" si="23"/>
        <v>15</v>
      </c>
    </row>
    <row r="433" spans="1:21" x14ac:dyDescent="0.2">
      <c r="A433" s="502"/>
      <c r="B433" s="503"/>
      <c r="C433" s="507"/>
      <c r="D433" s="507"/>
      <c r="E433" s="132">
        <v>5</v>
      </c>
      <c r="F433" s="215"/>
      <c r="G433" s="215"/>
      <c r="H433" s="54"/>
      <c r="I433" s="46"/>
      <c r="J433" s="43"/>
      <c r="K433" s="46"/>
      <c r="L433" s="43"/>
      <c r="M433" s="2"/>
      <c r="N433" s="47"/>
      <c r="O433" s="44"/>
      <c r="P433" s="2"/>
      <c r="Q433" s="47"/>
      <c r="R433" s="18"/>
      <c r="S433" s="133"/>
      <c r="T433" s="134">
        <f t="shared" si="21"/>
        <v>0</v>
      </c>
      <c r="U433" s="26">
        <f t="shared" si="23"/>
        <v>15</v>
      </c>
    </row>
    <row r="434" spans="1:21" x14ac:dyDescent="0.2">
      <c r="A434" s="502"/>
      <c r="B434" s="503"/>
      <c r="C434" s="507"/>
      <c r="D434" s="507"/>
      <c r="E434" s="132">
        <v>6</v>
      </c>
      <c r="F434" s="215"/>
      <c r="G434" s="215"/>
      <c r="H434" s="54"/>
      <c r="I434" s="46"/>
      <c r="J434" s="43"/>
      <c r="K434" s="46"/>
      <c r="L434" s="43"/>
      <c r="M434" s="2"/>
      <c r="N434" s="47"/>
      <c r="O434" s="44"/>
      <c r="P434" s="2"/>
      <c r="Q434" s="47"/>
      <c r="R434" s="18"/>
      <c r="S434" s="133"/>
      <c r="T434" s="134">
        <f t="shared" si="21"/>
        <v>0</v>
      </c>
      <c r="U434" s="26">
        <f t="shared" si="23"/>
        <v>15</v>
      </c>
    </row>
    <row r="435" spans="1:21" x14ac:dyDescent="0.2">
      <c r="A435" s="502"/>
      <c r="B435" s="503"/>
      <c r="C435" s="507"/>
      <c r="D435" s="507"/>
      <c r="E435" s="132">
        <v>7</v>
      </c>
      <c r="F435" s="215"/>
      <c r="G435" s="215"/>
      <c r="H435" s="54"/>
      <c r="I435" s="46"/>
      <c r="J435" s="43"/>
      <c r="K435" s="46"/>
      <c r="L435" s="43"/>
      <c r="M435" s="2"/>
      <c r="N435" s="47"/>
      <c r="O435" s="44"/>
      <c r="P435" s="2"/>
      <c r="Q435" s="47"/>
      <c r="R435" s="18"/>
      <c r="S435" s="133"/>
      <c r="T435" s="134">
        <f t="shared" si="21"/>
        <v>0</v>
      </c>
      <c r="U435" s="26">
        <f t="shared" si="23"/>
        <v>15</v>
      </c>
    </row>
    <row r="436" spans="1:21" x14ac:dyDescent="0.2">
      <c r="A436" s="502"/>
      <c r="B436" s="503"/>
      <c r="C436" s="507"/>
      <c r="D436" s="507"/>
      <c r="E436" s="132">
        <v>8</v>
      </c>
      <c r="F436" s="215"/>
      <c r="G436" s="215"/>
      <c r="H436" s="54"/>
      <c r="I436" s="46"/>
      <c r="J436" s="43"/>
      <c r="K436" s="46"/>
      <c r="L436" s="43"/>
      <c r="M436" s="2"/>
      <c r="N436" s="47"/>
      <c r="O436" s="44"/>
      <c r="P436" s="2"/>
      <c r="Q436" s="47"/>
      <c r="R436" s="18"/>
      <c r="S436" s="133"/>
      <c r="T436" s="134">
        <f t="shared" si="21"/>
        <v>0</v>
      </c>
      <c r="U436" s="26">
        <f t="shared" si="23"/>
        <v>15</v>
      </c>
    </row>
    <row r="437" spans="1:21" x14ac:dyDescent="0.2">
      <c r="A437" s="502"/>
      <c r="B437" s="503"/>
      <c r="C437" s="507"/>
      <c r="D437" s="507"/>
      <c r="E437" s="132">
        <v>9</v>
      </c>
      <c r="F437" s="215"/>
      <c r="G437" s="215"/>
      <c r="H437" s="54"/>
      <c r="I437" s="46"/>
      <c r="J437" s="43"/>
      <c r="K437" s="46"/>
      <c r="L437" s="43"/>
      <c r="M437" s="2"/>
      <c r="N437" s="47"/>
      <c r="O437" s="44"/>
      <c r="P437" s="2"/>
      <c r="Q437" s="47"/>
      <c r="R437" s="18"/>
      <c r="S437" s="133"/>
      <c r="T437" s="134">
        <f t="shared" si="21"/>
        <v>0</v>
      </c>
      <c r="U437" s="26">
        <f t="shared" si="23"/>
        <v>15</v>
      </c>
    </row>
    <row r="438" spans="1:21" x14ac:dyDescent="0.2">
      <c r="A438" s="502"/>
      <c r="B438" s="503"/>
      <c r="C438" s="507"/>
      <c r="D438" s="507"/>
      <c r="E438" s="132">
        <v>10</v>
      </c>
      <c r="F438" s="215"/>
      <c r="G438" s="215"/>
      <c r="H438" s="54"/>
      <c r="I438" s="46"/>
      <c r="J438" s="43"/>
      <c r="K438" s="46"/>
      <c r="L438" s="43"/>
      <c r="M438" s="2"/>
      <c r="N438" s="47"/>
      <c r="O438" s="44"/>
      <c r="P438" s="2"/>
      <c r="Q438" s="47"/>
      <c r="R438" s="18"/>
      <c r="S438" s="133"/>
      <c r="T438" s="134">
        <f t="shared" si="21"/>
        <v>0</v>
      </c>
      <c r="U438" s="26">
        <f t="shared" si="23"/>
        <v>15</v>
      </c>
    </row>
    <row r="439" spans="1:21" x14ac:dyDescent="0.2">
      <c r="A439" s="502"/>
      <c r="B439" s="503"/>
      <c r="C439" s="507"/>
      <c r="D439" s="507"/>
      <c r="E439" s="132">
        <v>11</v>
      </c>
      <c r="F439" s="215"/>
      <c r="G439" s="215"/>
      <c r="H439" s="54"/>
      <c r="I439" s="46"/>
      <c r="J439" s="43"/>
      <c r="K439" s="46"/>
      <c r="L439" s="43"/>
      <c r="M439" s="2"/>
      <c r="N439" s="47"/>
      <c r="O439" s="44"/>
      <c r="P439" s="2"/>
      <c r="Q439" s="47"/>
      <c r="R439" s="18"/>
      <c r="S439" s="133"/>
      <c r="T439" s="134">
        <f t="shared" si="21"/>
        <v>0</v>
      </c>
      <c r="U439" s="26">
        <f t="shared" si="23"/>
        <v>15</v>
      </c>
    </row>
    <row r="440" spans="1:21" x14ac:dyDescent="0.2">
      <c r="A440" s="502"/>
      <c r="B440" s="503"/>
      <c r="C440" s="507"/>
      <c r="D440" s="507"/>
      <c r="E440" s="132">
        <v>12</v>
      </c>
      <c r="F440" s="215"/>
      <c r="G440" s="215"/>
      <c r="H440" s="54"/>
      <c r="I440" s="46"/>
      <c r="J440" s="43"/>
      <c r="K440" s="46"/>
      <c r="L440" s="43"/>
      <c r="M440" s="2"/>
      <c r="N440" s="47"/>
      <c r="O440" s="44"/>
      <c r="P440" s="2"/>
      <c r="Q440" s="47"/>
      <c r="R440" s="18"/>
      <c r="S440" s="133"/>
      <c r="T440" s="134">
        <f t="shared" si="21"/>
        <v>0</v>
      </c>
      <c r="U440" s="26">
        <f t="shared" si="23"/>
        <v>15</v>
      </c>
    </row>
    <row r="441" spans="1:21" x14ac:dyDescent="0.2">
      <c r="A441" s="502"/>
      <c r="B441" s="503"/>
      <c r="C441" s="507"/>
      <c r="D441" s="507"/>
      <c r="E441" s="132">
        <v>13</v>
      </c>
      <c r="F441" s="215"/>
      <c r="G441" s="215"/>
      <c r="H441" s="54"/>
      <c r="I441" s="46"/>
      <c r="J441" s="43"/>
      <c r="K441" s="46"/>
      <c r="L441" s="43"/>
      <c r="M441" s="2"/>
      <c r="N441" s="47"/>
      <c r="O441" s="44"/>
      <c r="P441" s="2"/>
      <c r="Q441" s="47"/>
      <c r="R441" s="18"/>
      <c r="S441" s="133"/>
      <c r="T441" s="134">
        <f t="shared" si="21"/>
        <v>0</v>
      </c>
      <c r="U441" s="26">
        <f t="shared" si="23"/>
        <v>15</v>
      </c>
    </row>
    <row r="442" spans="1:21" x14ac:dyDescent="0.2">
      <c r="A442" s="502"/>
      <c r="B442" s="503"/>
      <c r="C442" s="507"/>
      <c r="D442" s="507"/>
      <c r="E442" s="132">
        <v>14</v>
      </c>
      <c r="F442" s="215"/>
      <c r="G442" s="215"/>
      <c r="H442" s="54"/>
      <c r="I442" s="46"/>
      <c r="J442" s="43"/>
      <c r="K442" s="46"/>
      <c r="L442" s="43"/>
      <c r="M442" s="2"/>
      <c r="N442" s="47"/>
      <c r="O442" s="44"/>
      <c r="P442" s="2"/>
      <c r="Q442" s="47"/>
      <c r="R442" s="18"/>
      <c r="S442" s="133"/>
      <c r="T442" s="134">
        <f t="shared" si="21"/>
        <v>0</v>
      </c>
      <c r="U442" s="26">
        <f t="shared" si="23"/>
        <v>15</v>
      </c>
    </row>
    <row r="443" spans="1:21" x14ac:dyDescent="0.2">
      <c r="A443" s="502"/>
      <c r="B443" s="503"/>
      <c r="C443" s="507"/>
      <c r="D443" s="507"/>
      <c r="E443" s="132">
        <v>15</v>
      </c>
      <c r="F443" s="215"/>
      <c r="G443" s="215"/>
      <c r="H443" s="54"/>
      <c r="I443" s="46"/>
      <c r="J443" s="43"/>
      <c r="K443" s="46"/>
      <c r="L443" s="43"/>
      <c r="M443" s="2"/>
      <c r="N443" s="47"/>
      <c r="O443" s="44"/>
      <c r="P443" s="2"/>
      <c r="Q443" s="47"/>
      <c r="R443" s="18"/>
      <c r="S443" s="133"/>
      <c r="T443" s="134">
        <f t="shared" ref="T443:T506" si="24">IF(J443="",0,INT(SUM(PRODUCT(J443,L443,O443),R443)))</f>
        <v>0</v>
      </c>
      <c r="U443" s="26">
        <f t="shared" si="23"/>
        <v>15</v>
      </c>
    </row>
    <row r="444" spans="1:21" x14ac:dyDescent="0.2">
      <c r="A444" s="502"/>
      <c r="B444" s="503"/>
      <c r="C444" s="507"/>
      <c r="D444" s="507"/>
      <c r="E444" s="132">
        <v>16</v>
      </c>
      <c r="F444" s="215"/>
      <c r="G444" s="215"/>
      <c r="H444" s="54"/>
      <c r="I444" s="46"/>
      <c r="J444" s="43"/>
      <c r="K444" s="46"/>
      <c r="L444" s="43"/>
      <c r="M444" s="2"/>
      <c r="N444" s="47"/>
      <c r="O444" s="44"/>
      <c r="P444" s="2"/>
      <c r="Q444" s="47"/>
      <c r="R444" s="18"/>
      <c r="S444" s="133"/>
      <c r="T444" s="134">
        <f t="shared" si="24"/>
        <v>0</v>
      </c>
      <c r="U444" s="26">
        <f t="shared" si="23"/>
        <v>15</v>
      </c>
    </row>
    <row r="445" spans="1:21" x14ac:dyDescent="0.2">
      <c r="A445" s="502"/>
      <c r="B445" s="503"/>
      <c r="C445" s="507"/>
      <c r="D445" s="507"/>
      <c r="E445" s="132">
        <v>17</v>
      </c>
      <c r="F445" s="215"/>
      <c r="G445" s="215"/>
      <c r="H445" s="54"/>
      <c r="I445" s="46"/>
      <c r="J445" s="43"/>
      <c r="K445" s="46"/>
      <c r="L445" s="43"/>
      <c r="M445" s="2"/>
      <c r="N445" s="47"/>
      <c r="O445" s="44"/>
      <c r="P445" s="2"/>
      <c r="Q445" s="47"/>
      <c r="R445" s="18"/>
      <c r="S445" s="133"/>
      <c r="T445" s="134">
        <f t="shared" si="24"/>
        <v>0</v>
      </c>
      <c r="U445" s="26">
        <f t="shared" si="23"/>
        <v>15</v>
      </c>
    </row>
    <row r="446" spans="1:21" x14ac:dyDescent="0.2">
      <c r="A446" s="502"/>
      <c r="B446" s="503"/>
      <c r="C446" s="507"/>
      <c r="D446" s="507"/>
      <c r="E446" s="132">
        <v>18</v>
      </c>
      <c r="F446" s="215"/>
      <c r="G446" s="215"/>
      <c r="H446" s="54"/>
      <c r="I446" s="46"/>
      <c r="J446" s="43"/>
      <c r="K446" s="46"/>
      <c r="L446" s="43"/>
      <c r="M446" s="2"/>
      <c r="N446" s="47"/>
      <c r="O446" s="44"/>
      <c r="P446" s="2"/>
      <c r="Q446" s="47"/>
      <c r="R446" s="18"/>
      <c r="S446" s="133"/>
      <c r="T446" s="134">
        <f t="shared" si="24"/>
        <v>0</v>
      </c>
      <c r="U446" s="26">
        <f t="shared" si="23"/>
        <v>15</v>
      </c>
    </row>
    <row r="447" spans="1:21" x14ac:dyDescent="0.2">
      <c r="A447" s="502"/>
      <c r="B447" s="503"/>
      <c r="C447" s="507"/>
      <c r="D447" s="507"/>
      <c r="E447" s="132">
        <v>19</v>
      </c>
      <c r="F447" s="215"/>
      <c r="G447" s="215"/>
      <c r="H447" s="54"/>
      <c r="I447" s="46"/>
      <c r="J447" s="43"/>
      <c r="K447" s="46"/>
      <c r="L447" s="43"/>
      <c r="M447" s="2"/>
      <c r="N447" s="47"/>
      <c r="O447" s="44"/>
      <c r="P447" s="2"/>
      <c r="Q447" s="47"/>
      <c r="R447" s="18"/>
      <c r="S447" s="133"/>
      <c r="T447" s="134">
        <f t="shared" si="24"/>
        <v>0</v>
      </c>
      <c r="U447" s="26">
        <f t="shared" si="23"/>
        <v>15</v>
      </c>
    </row>
    <row r="448" spans="1:21" x14ac:dyDescent="0.2">
      <c r="A448" s="502"/>
      <c r="B448" s="503"/>
      <c r="C448" s="507"/>
      <c r="D448" s="507"/>
      <c r="E448" s="132">
        <v>20</v>
      </c>
      <c r="F448" s="215"/>
      <c r="G448" s="215"/>
      <c r="H448" s="54"/>
      <c r="I448" s="46"/>
      <c r="J448" s="43"/>
      <c r="K448" s="46"/>
      <c r="L448" s="43"/>
      <c r="M448" s="2"/>
      <c r="N448" s="47"/>
      <c r="O448" s="44"/>
      <c r="P448" s="2"/>
      <c r="Q448" s="47"/>
      <c r="R448" s="18"/>
      <c r="S448" s="133"/>
      <c r="T448" s="134">
        <f t="shared" si="24"/>
        <v>0</v>
      </c>
      <c r="U448" s="26">
        <f t="shared" si="23"/>
        <v>15</v>
      </c>
    </row>
    <row r="449" spans="1:21" x14ac:dyDescent="0.2">
      <c r="A449" s="502"/>
      <c r="B449" s="503"/>
      <c r="C449" s="507"/>
      <c r="D449" s="507"/>
      <c r="E449" s="132">
        <v>21</v>
      </c>
      <c r="F449" s="215"/>
      <c r="G449" s="215"/>
      <c r="H449" s="54"/>
      <c r="I449" s="46"/>
      <c r="J449" s="43"/>
      <c r="K449" s="46"/>
      <c r="L449" s="43"/>
      <c r="M449" s="2"/>
      <c r="N449" s="47"/>
      <c r="O449" s="44"/>
      <c r="P449" s="2"/>
      <c r="Q449" s="47"/>
      <c r="R449" s="18"/>
      <c r="S449" s="133"/>
      <c r="T449" s="134">
        <f t="shared" si="24"/>
        <v>0</v>
      </c>
      <c r="U449" s="26">
        <f t="shared" si="23"/>
        <v>15</v>
      </c>
    </row>
    <row r="450" spans="1:21" x14ac:dyDescent="0.2">
      <c r="A450" s="502"/>
      <c r="B450" s="503"/>
      <c r="C450" s="507"/>
      <c r="D450" s="507"/>
      <c r="E450" s="132">
        <v>22</v>
      </c>
      <c r="F450" s="215"/>
      <c r="G450" s="215"/>
      <c r="H450" s="54"/>
      <c r="I450" s="46"/>
      <c r="J450" s="43"/>
      <c r="K450" s="46"/>
      <c r="L450" s="43"/>
      <c r="M450" s="2"/>
      <c r="N450" s="47"/>
      <c r="O450" s="44"/>
      <c r="P450" s="2"/>
      <c r="Q450" s="47"/>
      <c r="R450" s="18"/>
      <c r="S450" s="133"/>
      <c r="T450" s="134">
        <f t="shared" si="24"/>
        <v>0</v>
      </c>
      <c r="U450" s="26">
        <f t="shared" si="23"/>
        <v>15</v>
      </c>
    </row>
    <row r="451" spans="1:21" x14ac:dyDescent="0.2">
      <c r="A451" s="502"/>
      <c r="B451" s="503"/>
      <c r="C451" s="507"/>
      <c r="D451" s="507"/>
      <c r="E451" s="132">
        <v>23</v>
      </c>
      <c r="F451" s="215"/>
      <c r="G451" s="215"/>
      <c r="H451" s="54"/>
      <c r="I451" s="46"/>
      <c r="J451" s="43"/>
      <c r="K451" s="46"/>
      <c r="L451" s="43"/>
      <c r="M451" s="2"/>
      <c r="N451" s="47"/>
      <c r="O451" s="44"/>
      <c r="P451" s="2"/>
      <c r="Q451" s="47"/>
      <c r="R451" s="18"/>
      <c r="S451" s="133"/>
      <c r="T451" s="134">
        <f t="shared" si="24"/>
        <v>0</v>
      </c>
      <c r="U451" s="26">
        <f t="shared" si="23"/>
        <v>15</v>
      </c>
    </row>
    <row r="452" spans="1:21" x14ac:dyDescent="0.2">
      <c r="A452" s="502"/>
      <c r="B452" s="503"/>
      <c r="C452" s="507"/>
      <c r="D452" s="507"/>
      <c r="E452" s="132">
        <v>24</v>
      </c>
      <c r="F452" s="215"/>
      <c r="G452" s="215"/>
      <c r="H452" s="54"/>
      <c r="I452" s="46"/>
      <c r="J452" s="43"/>
      <c r="K452" s="46"/>
      <c r="L452" s="43"/>
      <c r="M452" s="2"/>
      <c r="N452" s="47"/>
      <c r="O452" s="44"/>
      <c r="P452" s="2"/>
      <c r="Q452" s="47"/>
      <c r="R452" s="18"/>
      <c r="S452" s="133"/>
      <c r="T452" s="134">
        <f t="shared" si="24"/>
        <v>0</v>
      </c>
      <c r="U452" s="26">
        <f t="shared" si="23"/>
        <v>15</v>
      </c>
    </row>
    <row r="453" spans="1:21" x14ac:dyDescent="0.2">
      <c r="A453" s="502"/>
      <c r="B453" s="503"/>
      <c r="C453" s="507"/>
      <c r="D453" s="507"/>
      <c r="E453" s="132">
        <v>25</v>
      </c>
      <c r="F453" s="215"/>
      <c r="G453" s="215"/>
      <c r="H453" s="54"/>
      <c r="I453" s="46"/>
      <c r="J453" s="43"/>
      <c r="K453" s="46"/>
      <c r="L453" s="43"/>
      <c r="M453" s="2"/>
      <c r="N453" s="47"/>
      <c r="O453" s="44"/>
      <c r="P453" s="2"/>
      <c r="Q453" s="47"/>
      <c r="R453" s="18"/>
      <c r="S453" s="133"/>
      <c r="T453" s="134">
        <f t="shared" si="24"/>
        <v>0</v>
      </c>
      <c r="U453" s="26">
        <f t="shared" si="23"/>
        <v>15</v>
      </c>
    </row>
    <row r="454" spans="1:21" x14ac:dyDescent="0.2">
      <c r="A454" s="502"/>
      <c r="B454" s="503"/>
      <c r="C454" s="507"/>
      <c r="D454" s="507"/>
      <c r="E454" s="132">
        <v>26</v>
      </c>
      <c r="F454" s="215"/>
      <c r="G454" s="215"/>
      <c r="H454" s="54"/>
      <c r="I454" s="46"/>
      <c r="J454" s="43"/>
      <c r="K454" s="46"/>
      <c r="L454" s="43"/>
      <c r="M454" s="2"/>
      <c r="N454" s="47"/>
      <c r="O454" s="44"/>
      <c r="P454" s="2"/>
      <c r="Q454" s="47"/>
      <c r="R454" s="18"/>
      <c r="S454" s="133"/>
      <c r="T454" s="134">
        <f t="shared" si="24"/>
        <v>0</v>
      </c>
      <c r="U454" s="26">
        <f t="shared" si="23"/>
        <v>15</v>
      </c>
    </row>
    <row r="455" spans="1:21" x14ac:dyDescent="0.2">
      <c r="A455" s="502"/>
      <c r="B455" s="503"/>
      <c r="C455" s="507"/>
      <c r="D455" s="507"/>
      <c r="E455" s="132">
        <v>27</v>
      </c>
      <c r="F455" s="215"/>
      <c r="G455" s="215"/>
      <c r="H455" s="54"/>
      <c r="I455" s="46"/>
      <c r="J455" s="43"/>
      <c r="K455" s="46"/>
      <c r="L455" s="43"/>
      <c r="M455" s="2"/>
      <c r="N455" s="47"/>
      <c r="O455" s="44"/>
      <c r="P455" s="2"/>
      <c r="Q455" s="47"/>
      <c r="R455" s="18"/>
      <c r="S455" s="133"/>
      <c r="T455" s="134">
        <f t="shared" si="24"/>
        <v>0</v>
      </c>
      <c r="U455" s="26">
        <f t="shared" si="23"/>
        <v>15</v>
      </c>
    </row>
    <row r="456" spans="1:21" x14ac:dyDescent="0.2">
      <c r="A456" s="502"/>
      <c r="B456" s="503"/>
      <c r="C456" s="507"/>
      <c r="D456" s="507"/>
      <c r="E456" s="132">
        <v>28</v>
      </c>
      <c r="F456" s="215"/>
      <c r="G456" s="215"/>
      <c r="H456" s="54"/>
      <c r="I456" s="46"/>
      <c r="J456" s="43"/>
      <c r="K456" s="46"/>
      <c r="L456" s="43"/>
      <c r="M456" s="2"/>
      <c r="N456" s="47"/>
      <c r="O456" s="44"/>
      <c r="P456" s="2"/>
      <c r="Q456" s="47"/>
      <c r="R456" s="18"/>
      <c r="S456" s="133"/>
      <c r="T456" s="134">
        <f t="shared" si="24"/>
        <v>0</v>
      </c>
      <c r="U456" s="26">
        <f t="shared" si="23"/>
        <v>15</v>
      </c>
    </row>
    <row r="457" spans="1:21" x14ac:dyDescent="0.2">
      <c r="A457" s="502"/>
      <c r="B457" s="503"/>
      <c r="C457" s="507"/>
      <c r="D457" s="507"/>
      <c r="E457" s="132">
        <v>29</v>
      </c>
      <c r="F457" s="215"/>
      <c r="G457" s="215"/>
      <c r="H457" s="54"/>
      <c r="I457" s="46"/>
      <c r="J457" s="43"/>
      <c r="K457" s="46"/>
      <c r="L457" s="43"/>
      <c r="M457" s="2"/>
      <c r="N457" s="47"/>
      <c r="O457" s="44"/>
      <c r="P457" s="2"/>
      <c r="Q457" s="47"/>
      <c r="R457" s="18"/>
      <c r="S457" s="133"/>
      <c r="T457" s="134">
        <f t="shared" si="24"/>
        <v>0</v>
      </c>
      <c r="U457" s="26">
        <f t="shared" si="23"/>
        <v>15</v>
      </c>
    </row>
    <row r="458" spans="1:21" x14ac:dyDescent="0.2">
      <c r="A458" s="504"/>
      <c r="B458" s="505"/>
      <c r="C458" s="508"/>
      <c r="D458" s="508"/>
      <c r="E458" s="135">
        <v>30</v>
      </c>
      <c r="F458" s="215"/>
      <c r="G458" s="219"/>
      <c r="H458" s="59"/>
      <c r="I458" s="60"/>
      <c r="J458" s="78"/>
      <c r="K458" s="60"/>
      <c r="L458" s="78"/>
      <c r="M458" s="15"/>
      <c r="N458" s="51"/>
      <c r="O458" s="45"/>
      <c r="P458" s="15"/>
      <c r="Q458" s="51"/>
      <c r="R458" s="19"/>
      <c r="S458" s="136"/>
      <c r="T458" s="137">
        <f t="shared" si="24"/>
        <v>0</v>
      </c>
      <c r="U458" s="26">
        <f t="shared" si="23"/>
        <v>15</v>
      </c>
    </row>
    <row r="459" spans="1:21" x14ac:dyDescent="0.2">
      <c r="A459" s="500">
        <v>16</v>
      </c>
      <c r="B459" s="501"/>
      <c r="C459" s="506" t="str">
        <f>IF(VLOOKUP($A459,【地域】地域番号①!$BD:$BF,3,FALSE)=0,"",VLOOKUP($A459,【地域】地域番号①!$BD:$BF,3,FALSE))</f>
        <v/>
      </c>
      <c r="D459" s="506" t="str">
        <f>IF(VLOOKUP($A459,【地域】地域番号①!$BD:$BF,2,FALSE)=0,"",VLOOKUP($A459,【地域】地域番号①!$BD:$BF,2,FALSE))</f>
        <v/>
      </c>
      <c r="E459" s="129">
        <v>1</v>
      </c>
      <c r="F459" s="220"/>
      <c r="G459" s="220"/>
      <c r="H459" s="71"/>
      <c r="I459" s="72"/>
      <c r="J459" s="73"/>
      <c r="K459" s="72"/>
      <c r="L459" s="73"/>
      <c r="M459" s="74"/>
      <c r="N459" s="75"/>
      <c r="O459" s="76"/>
      <c r="P459" s="74"/>
      <c r="Q459" s="75"/>
      <c r="R459" s="77"/>
      <c r="S459" s="130"/>
      <c r="T459" s="131">
        <f t="shared" si="24"/>
        <v>0</v>
      </c>
      <c r="U459" s="26">
        <f t="shared" ref="U459:U488" si="25">$A$459</f>
        <v>16</v>
      </c>
    </row>
    <row r="460" spans="1:21" x14ac:dyDescent="0.2">
      <c r="A460" s="502"/>
      <c r="B460" s="503"/>
      <c r="C460" s="507"/>
      <c r="D460" s="507"/>
      <c r="E460" s="132">
        <v>2</v>
      </c>
      <c r="F460" s="215"/>
      <c r="G460" s="215"/>
      <c r="H460" s="54"/>
      <c r="I460" s="46"/>
      <c r="J460" s="43"/>
      <c r="K460" s="46"/>
      <c r="L460" s="43"/>
      <c r="M460" s="2"/>
      <c r="N460" s="47"/>
      <c r="O460" s="44"/>
      <c r="P460" s="2"/>
      <c r="Q460" s="47"/>
      <c r="R460" s="18"/>
      <c r="S460" s="133"/>
      <c r="T460" s="134">
        <f t="shared" si="24"/>
        <v>0</v>
      </c>
      <c r="U460" s="26">
        <f t="shared" si="25"/>
        <v>16</v>
      </c>
    </row>
    <row r="461" spans="1:21" x14ac:dyDescent="0.2">
      <c r="A461" s="502"/>
      <c r="B461" s="503"/>
      <c r="C461" s="507"/>
      <c r="D461" s="507"/>
      <c r="E461" s="132">
        <v>3</v>
      </c>
      <c r="F461" s="215"/>
      <c r="G461" s="215"/>
      <c r="H461" s="54"/>
      <c r="I461" s="46"/>
      <c r="J461" s="43"/>
      <c r="K461" s="46"/>
      <c r="L461" s="43"/>
      <c r="M461" s="2"/>
      <c r="N461" s="47"/>
      <c r="O461" s="44"/>
      <c r="P461" s="2"/>
      <c r="Q461" s="47"/>
      <c r="R461" s="18"/>
      <c r="S461" s="133"/>
      <c r="T461" s="134">
        <f t="shared" si="24"/>
        <v>0</v>
      </c>
      <c r="U461" s="26">
        <f t="shared" si="25"/>
        <v>16</v>
      </c>
    </row>
    <row r="462" spans="1:21" x14ac:dyDescent="0.2">
      <c r="A462" s="502"/>
      <c r="B462" s="503"/>
      <c r="C462" s="507"/>
      <c r="D462" s="507"/>
      <c r="E462" s="132">
        <v>4</v>
      </c>
      <c r="F462" s="215"/>
      <c r="G462" s="215"/>
      <c r="H462" s="54"/>
      <c r="I462" s="46"/>
      <c r="J462" s="43"/>
      <c r="K462" s="46"/>
      <c r="L462" s="43"/>
      <c r="M462" s="2"/>
      <c r="N462" s="47"/>
      <c r="O462" s="44"/>
      <c r="P462" s="2"/>
      <c r="Q462" s="47"/>
      <c r="R462" s="18"/>
      <c r="S462" s="133"/>
      <c r="T462" s="134">
        <f t="shared" si="24"/>
        <v>0</v>
      </c>
      <c r="U462" s="26">
        <f t="shared" si="25"/>
        <v>16</v>
      </c>
    </row>
    <row r="463" spans="1:21" x14ac:dyDescent="0.2">
      <c r="A463" s="502"/>
      <c r="B463" s="503"/>
      <c r="C463" s="507"/>
      <c r="D463" s="507"/>
      <c r="E463" s="132">
        <v>5</v>
      </c>
      <c r="F463" s="215"/>
      <c r="G463" s="215"/>
      <c r="H463" s="54"/>
      <c r="I463" s="46"/>
      <c r="J463" s="43"/>
      <c r="K463" s="46"/>
      <c r="L463" s="43"/>
      <c r="M463" s="2"/>
      <c r="N463" s="47"/>
      <c r="O463" s="44"/>
      <c r="P463" s="2"/>
      <c r="Q463" s="47"/>
      <c r="R463" s="18"/>
      <c r="S463" s="133"/>
      <c r="T463" s="134">
        <f t="shared" si="24"/>
        <v>0</v>
      </c>
      <c r="U463" s="26">
        <f t="shared" si="25"/>
        <v>16</v>
      </c>
    </row>
    <row r="464" spans="1:21" x14ac:dyDescent="0.2">
      <c r="A464" s="502"/>
      <c r="B464" s="503"/>
      <c r="C464" s="507"/>
      <c r="D464" s="507"/>
      <c r="E464" s="132">
        <v>6</v>
      </c>
      <c r="F464" s="215"/>
      <c r="G464" s="215"/>
      <c r="H464" s="54"/>
      <c r="I464" s="46"/>
      <c r="J464" s="43"/>
      <c r="K464" s="46"/>
      <c r="L464" s="43"/>
      <c r="M464" s="2"/>
      <c r="N464" s="47"/>
      <c r="O464" s="44"/>
      <c r="P464" s="2"/>
      <c r="Q464" s="47"/>
      <c r="R464" s="18"/>
      <c r="S464" s="133"/>
      <c r="T464" s="134">
        <f t="shared" si="24"/>
        <v>0</v>
      </c>
      <c r="U464" s="26">
        <f t="shared" si="25"/>
        <v>16</v>
      </c>
    </row>
    <row r="465" spans="1:21" x14ac:dyDescent="0.2">
      <c r="A465" s="502"/>
      <c r="B465" s="503"/>
      <c r="C465" s="507"/>
      <c r="D465" s="507"/>
      <c r="E465" s="132">
        <v>7</v>
      </c>
      <c r="F465" s="215"/>
      <c r="G465" s="215"/>
      <c r="H465" s="54"/>
      <c r="I465" s="46"/>
      <c r="J465" s="43"/>
      <c r="K465" s="46"/>
      <c r="L465" s="43"/>
      <c r="M465" s="2"/>
      <c r="N465" s="47"/>
      <c r="O465" s="44"/>
      <c r="P465" s="2"/>
      <c r="Q465" s="47"/>
      <c r="R465" s="18"/>
      <c r="S465" s="133"/>
      <c r="T465" s="134">
        <f t="shared" si="24"/>
        <v>0</v>
      </c>
      <c r="U465" s="26">
        <f t="shared" si="25"/>
        <v>16</v>
      </c>
    </row>
    <row r="466" spans="1:21" x14ac:dyDescent="0.2">
      <c r="A466" s="502"/>
      <c r="B466" s="503"/>
      <c r="C466" s="507"/>
      <c r="D466" s="507"/>
      <c r="E466" s="132">
        <v>8</v>
      </c>
      <c r="F466" s="215"/>
      <c r="G466" s="215"/>
      <c r="H466" s="54"/>
      <c r="I466" s="46"/>
      <c r="J466" s="43"/>
      <c r="K466" s="46"/>
      <c r="L466" s="43"/>
      <c r="M466" s="2"/>
      <c r="N466" s="47"/>
      <c r="O466" s="44"/>
      <c r="P466" s="2"/>
      <c r="Q466" s="47"/>
      <c r="R466" s="18"/>
      <c r="S466" s="133"/>
      <c r="T466" s="134">
        <f t="shared" si="24"/>
        <v>0</v>
      </c>
      <c r="U466" s="26">
        <f t="shared" si="25"/>
        <v>16</v>
      </c>
    </row>
    <row r="467" spans="1:21" x14ac:dyDescent="0.2">
      <c r="A467" s="502"/>
      <c r="B467" s="503"/>
      <c r="C467" s="507"/>
      <c r="D467" s="507"/>
      <c r="E467" s="132">
        <v>9</v>
      </c>
      <c r="F467" s="215"/>
      <c r="G467" s="215"/>
      <c r="H467" s="54"/>
      <c r="I467" s="46"/>
      <c r="J467" s="43"/>
      <c r="K467" s="46"/>
      <c r="L467" s="43"/>
      <c r="M467" s="2"/>
      <c r="N467" s="47"/>
      <c r="O467" s="44"/>
      <c r="P467" s="2"/>
      <c r="Q467" s="47"/>
      <c r="R467" s="18"/>
      <c r="S467" s="133"/>
      <c r="T467" s="134">
        <f t="shared" si="24"/>
        <v>0</v>
      </c>
      <c r="U467" s="26">
        <f t="shared" si="25"/>
        <v>16</v>
      </c>
    </row>
    <row r="468" spans="1:21" x14ac:dyDescent="0.2">
      <c r="A468" s="502"/>
      <c r="B468" s="503"/>
      <c r="C468" s="507"/>
      <c r="D468" s="507"/>
      <c r="E468" s="132">
        <v>10</v>
      </c>
      <c r="F468" s="215"/>
      <c r="G468" s="215"/>
      <c r="H468" s="54"/>
      <c r="I468" s="46"/>
      <c r="J468" s="43"/>
      <c r="K468" s="46"/>
      <c r="L468" s="43"/>
      <c r="M468" s="2"/>
      <c r="N468" s="47"/>
      <c r="O468" s="44"/>
      <c r="P468" s="2"/>
      <c r="Q468" s="47"/>
      <c r="R468" s="18"/>
      <c r="S468" s="133"/>
      <c r="T468" s="134">
        <f t="shared" si="24"/>
        <v>0</v>
      </c>
      <c r="U468" s="26">
        <f t="shared" si="25"/>
        <v>16</v>
      </c>
    </row>
    <row r="469" spans="1:21" x14ac:dyDescent="0.2">
      <c r="A469" s="502"/>
      <c r="B469" s="503"/>
      <c r="C469" s="507"/>
      <c r="D469" s="507"/>
      <c r="E469" s="132">
        <v>11</v>
      </c>
      <c r="F469" s="215"/>
      <c r="G469" s="215"/>
      <c r="H469" s="54"/>
      <c r="I469" s="46"/>
      <c r="J469" s="43"/>
      <c r="K469" s="46"/>
      <c r="L469" s="43"/>
      <c r="M469" s="2"/>
      <c r="N469" s="47"/>
      <c r="O469" s="44"/>
      <c r="P469" s="2"/>
      <c r="Q469" s="47"/>
      <c r="R469" s="18"/>
      <c r="S469" s="133"/>
      <c r="T469" s="134">
        <f t="shared" si="24"/>
        <v>0</v>
      </c>
      <c r="U469" s="26">
        <f t="shared" si="25"/>
        <v>16</v>
      </c>
    </row>
    <row r="470" spans="1:21" x14ac:dyDescent="0.2">
      <c r="A470" s="502"/>
      <c r="B470" s="503"/>
      <c r="C470" s="507"/>
      <c r="D470" s="507"/>
      <c r="E470" s="132">
        <v>12</v>
      </c>
      <c r="F470" s="215"/>
      <c r="G470" s="215"/>
      <c r="H470" s="54"/>
      <c r="I470" s="46"/>
      <c r="J470" s="43"/>
      <c r="K470" s="46"/>
      <c r="L470" s="43"/>
      <c r="M470" s="2"/>
      <c r="N470" s="47"/>
      <c r="O470" s="44"/>
      <c r="P470" s="2"/>
      <c r="Q470" s="47"/>
      <c r="R470" s="18"/>
      <c r="S470" s="133"/>
      <c r="T470" s="134">
        <f t="shared" si="24"/>
        <v>0</v>
      </c>
      <c r="U470" s="26">
        <f t="shared" si="25"/>
        <v>16</v>
      </c>
    </row>
    <row r="471" spans="1:21" x14ac:dyDescent="0.2">
      <c r="A471" s="502"/>
      <c r="B471" s="503"/>
      <c r="C471" s="507"/>
      <c r="D471" s="507"/>
      <c r="E471" s="132">
        <v>13</v>
      </c>
      <c r="F471" s="215"/>
      <c r="G471" s="215"/>
      <c r="H471" s="54"/>
      <c r="I471" s="46"/>
      <c r="J471" s="43"/>
      <c r="K471" s="46"/>
      <c r="L471" s="43"/>
      <c r="M471" s="2"/>
      <c r="N471" s="47"/>
      <c r="O471" s="44"/>
      <c r="P471" s="2"/>
      <c r="Q471" s="47"/>
      <c r="R471" s="18"/>
      <c r="S471" s="133"/>
      <c r="T471" s="134">
        <f t="shared" si="24"/>
        <v>0</v>
      </c>
      <c r="U471" s="26">
        <f t="shared" si="25"/>
        <v>16</v>
      </c>
    </row>
    <row r="472" spans="1:21" x14ac:dyDescent="0.2">
      <c r="A472" s="502"/>
      <c r="B472" s="503"/>
      <c r="C472" s="507"/>
      <c r="D472" s="507"/>
      <c r="E472" s="132">
        <v>14</v>
      </c>
      <c r="F472" s="215"/>
      <c r="G472" s="215"/>
      <c r="H472" s="54"/>
      <c r="I472" s="46"/>
      <c r="J472" s="43"/>
      <c r="K472" s="46"/>
      <c r="L472" s="43"/>
      <c r="M472" s="2"/>
      <c r="N472" s="47"/>
      <c r="O472" s="44"/>
      <c r="P472" s="2"/>
      <c r="Q472" s="47"/>
      <c r="R472" s="18"/>
      <c r="S472" s="133"/>
      <c r="T472" s="134">
        <f t="shared" si="24"/>
        <v>0</v>
      </c>
      <c r="U472" s="26">
        <f t="shared" si="25"/>
        <v>16</v>
      </c>
    </row>
    <row r="473" spans="1:21" x14ac:dyDescent="0.2">
      <c r="A473" s="502"/>
      <c r="B473" s="503"/>
      <c r="C473" s="507"/>
      <c r="D473" s="507"/>
      <c r="E473" s="132">
        <v>15</v>
      </c>
      <c r="F473" s="215"/>
      <c r="G473" s="215"/>
      <c r="H473" s="54"/>
      <c r="I473" s="46"/>
      <c r="J473" s="43"/>
      <c r="K473" s="46"/>
      <c r="L473" s="43"/>
      <c r="M473" s="2"/>
      <c r="N473" s="47"/>
      <c r="O473" s="44"/>
      <c r="P473" s="2"/>
      <c r="Q473" s="47"/>
      <c r="R473" s="18"/>
      <c r="S473" s="133"/>
      <c r="T473" s="134">
        <f t="shared" si="24"/>
        <v>0</v>
      </c>
      <c r="U473" s="26">
        <f t="shared" si="25"/>
        <v>16</v>
      </c>
    </row>
    <row r="474" spans="1:21" x14ac:dyDescent="0.2">
      <c r="A474" s="502"/>
      <c r="B474" s="503"/>
      <c r="C474" s="507"/>
      <c r="D474" s="507"/>
      <c r="E474" s="132">
        <v>16</v>
      </c>
      <c r="F474" s="215"/>
      <c r="G474" s="215"/>
      <c r="H474" s="54"/>
      <c r="I474" s="46"/>
      <c r="J474" s="43"/>
      <c r="K474" s="46"/>
      <c r="L474" s="43"/>
      <c r="M474" s="2"/>
      <c r="N474" s="47"/>
      <c r="O474" s="44"/>
      <c r="P474" s="2"/>
      <c r="Q474" s="47"/>
      <c r="R474" s="18"/>
      <c r="S474" s="133"/>
      <c r="T474" s="134">
        <f t="shared" si="24"/>
        <v>0</v>
      </c>
      <c r="U474" s="26">
        <f t="shared" si="25"/>
        <v>16</v>
      </c>
    </row>
    <row r="475" spans="1:21" x14ac:dyDescent="0.2">
      <c r="A475" s="502"/>
      <c r="B475" s="503"/>
      <c r="C475" s="507"/>
      <c r="D475" s="507"/>
      <c r="E475" s="132">
        <v>17</v>
      </c>
      <c r="F475" s="215"/>
      <c r="G475" s="215"/>
      <c r="H475" s="54"/>
      <c r="I475" s="46"/>
      <c r="J475" s="43"/>
      <c r="K475" s="46"/>
      <c r="L475" s="43"/>
      <c r="M475" s="2"/>
      <c r="N475" s="47"/>
      <c r="O475" s="44"/>
      <c r="P475" s="2"/>
      <c r="Q475" s="47"/>
      <c r="R475" s="18"/>
      <c r="S475" s="133"/>
      <c r="T475" s="134">
        <f t="shared" si="24"/>
        <v>0</v>
      </c>
      <c r="U475" s="26">
        <f t="shared" si="25"/>
        <v>16</v>
      </c>
    </row>
    <row r="476" spans="1:21" x14ac:dyDescent="0.2">
      <c r="A476" s="502"/>
      <c r="B476" s="503"/>
      <c r="C476" s="507"/>
      <c r="D476" s="507"/>
      <c r="E476" s="132">
        <v>18</v>
      </c>
      <c r="F476" s="215"/>
      <c r="G476" s="215"/>
      <c r="H476" s="54"/>
      <c r="I476" s="46"/>
      <c r="J476" s="43"/>
      <c r="K476" s="46"/>
      <c r="L476" s="43"/>
      <c r="M476" s="2"/>
      <c r="N476" s="47"/>
      <c r="O476" s="44"/>
      <c r="P476" s="2"/>
      <c r="Q476" s="47"/>
      <c r="R476" s="18"/>
      <c r="S476" s="133"/>
      <c r="T476" s="134">
        <f t="shared" si="24"/>
        <v>0</v>
      </c>
      <c r="U476" s="26">
        <f t="shared" si="25"/>
        <v>16</v>
      </c>
    </row>
    <row r="477" spans="1:21" x14ac:dyDescent="0.2">
      <c r="A477" s="502"/>
      <c r="B477" s="503"/>
      <c r="C477" s="507"/>
      <c r="D477" s="507"/>
      <c r="E477" s="132">
        <v>19</v>
      </c>
      <c r="F477" s="215"/>
      <c r="G477" s="215"/>
      <c r="H477" s="54"/>
      <c r="I477" s="46"/>
      <c r="J477" s="43"/>
      <c r="K477" s="46"/>
      <c r="L477" s="43"/>
      <c r="M477" s="2"/>
      <c r="N477" s="47"/>
      <c r="O477" s="44"/>
      <c r="P477" s="2"/>
      <c r="Q477" s="47"/>
      <c r="R477" s="18"/>
      <c r="S477" s="133"/>
      <c r="T477" s="134">
        <f t="shared" si="24"/>
        <v>0</v>
      </c>
      <c r="U477" s="26">
        <f t="shared" si="25"/>
        <v>16</v>
      </c>
    </row>
    <row r="478" spans="1:21" x14ac:dyDescent="0.2">
      <c r="A478" s="502"/>
      <c r="B478" s="503"/>
      <c r="C478" s="507"/>
      <c r="D478" s="507"/>
      <c r="E478" s="132">
        <v>20</v>
      </c>
      <c r="F478" s="215"/>
      <c r="G478" s="215"/>
      <c r="H478" s="54"/>
      <c r="I478" s="46"/>
      <c r="J478" s="43"/>
      <c r="K478" s="46"/>
      <c r="L478" s="43"/>
      <c r="M478" s="2"/>
      <c r="N478" s="47"/>
      <c r="O478" s="44"/>
      <c r="P478" s="2"/>
      <c r="Q478" s="47"/>
      <c r="R478" s="18"/>
      <c r="S478" s="133"/>
      <c r="T478" s="134">
        <f t="shared" si="24"/>
        <v>0</v>
      </c>
      <c r="U478" s="26">
        <f t="shared" si="25"/>
        <v>16</v>
      </c>
    </row>
    <row r="479" spans="1:21" x14ac:dyDescent="0.2">
      <c r="A479" s="502"/>
      <c r="B479" s="503"/>
      <c r="C479" s="507"/>
      <c r="D479" s="507"/>
      <c r="E479" s="132">
        <v>21</v>
      </c>
      <c r="F479" s="215"/>
      <c r="G479" s="215"/>
      <c r="H479" s="54"/>
      <c r="I479" s="46"/>
      <c r="J479" s="43"/>
      <c r="K479" s="46"/>
      <c r="L479" s="43"/>
      <c r="M479" s="2"/>
      <c r="N479" s="47"/>
      <c r="O479" s="44"/>
      <c r="P479" s="2"/>
      <c r="Q479" s="47"/>
      <c r="R479" s="18"/>
      <c r="S479" s="133"/>
      <c r="T479" s="134">
        <f t="shared" si="24"/>
        <v>0</v>
      </c>
      <c r="U479" s="26">
        <f t="shared" si="25"/>
        <v>16</v>
      </c>
    </row>
    <row r="480" spans="1:21" x14ac:dyDescent="0.2">
      <c r="A480" s="502"/>
      <c r="B480" s="503"/>
      <c r="C480" s="507"/>
      <c r="D480" s="507"/>
      <c r="E480" s="132">
        <v>22</v>
      </c>
      <c r="F480" s="215"/>
      <c r="G480" s="215"/>
      <c r="H480" s="54"/>
      <c r="I480" s="46"/>
      <c r="J480" s="43"/>
      <c r="K480" s="46"/>
      <c r="L480" s="43"/>
      <c r="M480" s="2"/>
      <c r="N480" s="47"/>
      <c r="O480" s="44"/>
      <c r="P480" s="2"/>
      <c r="Q480" s="47"/>
      <c r="R480" s="18"/>
      <c r="S480" s="133"/>
      <c r="T480" s="134">
        <f t="shared" si="24"/>
        <v>0</v>
      </c>
      <c r="U480" s="26">
        <f t="shared" si="25"/>
        <v>16</v>
      </c>
    </row>
    <row r="481" spans="1:21" x14ac:dyDescent="0.2">
      <c r="A481" s="502"/>
      <c r="B481" s="503"/>
      <c r="C481" s="507"/>
      <c r="D481" s="507"/>
      <c r="E481" s="132">
        <v>23</v>
      </c>
      <c r="F481" s="215"/>
      <c r="G481" s="215"/>
      <c r="H481" s="54"/>
      <c r="I481" s="46"/>
      <c r="J481" s="43"/>
      <c r="K481" s="46"/>
      <c r="L481" s="43"/>
      <c r="M481" s="2"/>
      <c r="N481" s="47"/>
      <c r="O481" s="44"/>
      <c r="P481" s="2"/>
      <c r="Q481" s="47"/>
      <c r="R481" s="18"/>
      <c r="S481" s="133"/>
      <c r="T481" s="134">
        <f t="shared" si="24"/>
        <v>0</v>
      </c>
      <c r="U481" s="26">
        <f t="shared" si="25"/>
        <v>16</v>
      </c>
    </row>
    <row r="482" spans="1:21" x14ac:dyDescent="0.2">
      <c r="A482" s="502"/>
      <c r="B482" s="503"/>
      <c r="C482" s="507"/>
      <c r="D482" s="507"/>
      <c r="E482" s="132">
        <v>24</v>
      </c>
      <c r="F482" s="215"/>
      <c r="G482" s="215"/>
      <c r="H482" s="54"/>
      <c r="I482" s="46"/>
      <c r="J482" s="43"/>
      <c r="K482" s="46"/>
      <c r="L482" s="43"/>
      <c r="M482" s="2"/>
      <c r="N482" s="47"/>
      <c r="O482" s="44"/>
      <c r="P482" s="2"/>
      <c r="Q482" s="47"/>
      <c r="R482" s="18"/>
      <c r="S482" s="133"/>
      <c r="T482" s="134">
        <f t="shared" si="24"/>
        <v>0</v>
      </c>
      <c r="U482" s="26">
        <f t="shared" si="25"/>
        <v>16</v>
      </c>
    </row>
    <row r="483" spans="1:21" x14ac:dyDescent="0.2">
      <c r="A483" s="502"/>
      <c r="B483" s="503"/>
      <c r="C483" s="507"/>
      <c r="D483" s="507"/>
      <c r="E483" s="132">
        <v>25</v>
      </c>
      <c r="F483" s="215"/>
      <c r="G483" s="215"/>
      <c r="H483" s="54"/>
      <c r="I483" s="46"/>
      <c r="J483" s="43"/>
      <c r="K483" s="46"/>
      <c r="L483" s="43"/>
      <c r="M483" s="2"/>
      <c r="N483" s="47"/>
      <c r="O483" s="44"/>
      <c r="P483" s="2"/>
      <c r="Q483" s="47"/>
      <c r="R483" s="18"/>
      <c r="S483" s="133"/>
      <c r="T483" s="134">
        <f t="shared" si="24"/>
        <v>0</v>
      </c>
      <c r="U483" s="26">
        <f t="shared" si="25"/>
        <v>16</v>
      </c>
    </row>
    <row r="484" spans="1:21" x14ac:dyDescent="0.2">
      <c r="A484" s="502"/>
      <c r="B484" s="503"/>
      <c r="C484" s="507"/>
      <c r="D484" s="507"/>
      <c r="E484" s="132">
        <v>26</v>
      </c>
      <c r="F484" s="215"/>
      <c r="G484" s="215"/>
      <c r="H484" s="54"/>
      <c r="I484" s="46"/>
      <c r="J484" s="43"/>
      <c r="K484" s="46"/>
      <c r="L484" s="43"/>
      <c r="M484" s="2"/>
      <c r="N484" s="47"/>
      <c r="O484" s="44"/>
      <c r="P484" s="2"/>
      <c r="Q484" s="47"/>
      <c r="R484" s="18"/>
      <c r="S484" s="133"/>
      <c r="T484" s="134">
        <f t="shared" si="24"/>
        <v>0</v>
      </c>
      <c r="U484" s="26">
        <f t="shared" si="25"/>
        <v>16</v>
      </c>
    </row>
    <row r="485" spans="1:21" x14ac:dyDescent="0.2">
      <c r="A485" s="502"/>
      <c r="B485" s="503"/>
      <c r="C485" s="507"/>
      <c r="D485" s="507"/>
      <c r="E485" s="132">
        <v>27</v>
      </c>
      <c r="F485" s="215"/>
      <c r="G485" s="215"/>
      <c r="H485" s="54"/>
      <c r="I485" s="46"/>
      <c r="J485" s="43"/>
      <c r="K485" s="46"/>
      <c r="L485" s="43"/>
      <c r="M485" s="2"/>
      <c r="N485" s="47"/>
      <c r="O485" s="44"/>
      <c r="P485" s="2"/>
      <c r="Q485" s="47"/>
      <c r="R485" s="18"/>
      <c r="S485" s="133"/>
      <c r="T485" s="134">
        <f t="shared" si="24"/>
        <v>0</v>
      </c>
      <c r="U485" s="26">
        <f t="shared" si="25"/>
        <v>16</v>
      </c>
    </row>
    <row r="486" spans="1:21" x14ac:dyDescent="0.2">
      <c r="A486" s="502"/>
      <c r="B486" s="503"/>
      <c r="C486" s="507"/>
      <c r="D486" s="507"/>
      <c r="E486" s="132">
        <v>28</v>
      </c>
      <c r="F486" s="215"/>
      <c r="G486" s="215"/>
      <c r="H486" s="54"/>
      <c r="I486" s="46"/>
      <c r="J486" s="43"/>
      <c r="K486" s="46"/>
      <c r="L486" s="43"/>
      <c r="M486" s="2"/>
      <c r="N486" s="47"/>
      <c r="O486" s="44"/>
      <c r="P486" s="2"/>
      <c r="Q486" s="47"/>
      <c r="R486" s="18"/>
      <c r="S486" s="133"/>
      <c r="T486" s="134">
        <f t="shared" si="24"/>
        <v>0</v>
      </c>
      <c r="U486" s="26">
        <f t="shared" si="25"/>
        <v>16</v>
      </c>
    </row>
    <row r="487" spans="1:21" x14ac:dyDescent="0.2">
      <c r="A487" s="502"/>
      <c r="B487" s="503"/>
      <c r="C487" s="507"/>
      <c r="D487" s="507"/>
      <c r="E487" s="132">
        <v>29</v>
      </c>
      <c r="F487" s="215"/>
      <c r="G487" s="215"/>
      <c r="H487" s="54"/>
      <c r="I487" s="46"/>
      <c r="J487" s="43"/>
      <c r="K487" s="46"/>
      <c r="L487" s="43"/>
      <c r="M487" s="2"/>
      <c r="N487" s="47"/>
      <c r="O487" s="44"/>
      <c r="P487" s="2"/>
      <c r="Q487" s="47"/>
      <c r="R487" s="18"/>
      <c r="S487" s="133"/>
      <c r="T487" s="134">
        <f t="shared" si="24"/>
        <v>0</v>
      </c>
      <c r="U487" s="26">
        <f t="shared" si="25"/>
        <v>16</v>
      </c>
    </row>
    <row r="488" spans="1:21" x14ac:dyDescent="0.2">
      <c r="A488" s="504"/>
      <c r="B488" s="505"/>
      <c r="C488" s="508"/>
      <c r="D488" s="508"/>
      <c r="E488" s="135">
        <v>30</v>
      </c>
      <c r="F488" s="215"/>
      <c r="G488" s="219"/>
      <c r="H488" s="59"/>
      <c r="I488" s="60"/>
      <c r="J488" s="78"/>
      <c r="K488" s="60"/>
      <c r="L488" s="78"/>
      <c r="M488" s="15"/>
      <c r="N488" s="51"/>
      <c r="O488" s="45"/>
      <c r="P488" s="15"/>
      <c r="Q488" s="51"/>
      <c r="R488" s="19"/>
      <c r="S488" s="136"/>
      <c r="T488" s="137">
        <f t="shared" si="24"/>
        <v>0</v>
      </c>
      <c r="U488" s="26">
        <f t="shared" si="25"/>
        <v>16</v>
      </c>
    </row>
    <row r="489" spans="1:21" x14ac:dyDescent="0.2">
      <c r="A489" s="500">
        <v>17</v>
      </c>
      <c r="B489" s="501"/>
      <c r="C489" s="506" t="str">
        <f>IF(VLOOKUP($A489,【地域】地域番号①!$BD:$BF,3,FALSE)=0,"",VLOOKUP($A489,【地域】地域番号①!$BD:$BF,3,FALSE))</f>
        <v/>
      </c>
      <c r="D489" s="506" t="str">
        <f>IF(VLOOKUP($A489,【地域】地域番号①!$BD:$BF,2,FALSE)=0,"",VLOOKUP($A489,【地域】地域番号①!$BD:$BF,2,FALSE))</f>
        <v/>
      </c>
      <c r="E489" s="129">
        <v>1</v>
      </c>
      <c r="F489" s="220"/>
      <c r="G489" s="220"/>
      <c r="H489" s="71"/>
      <c r="I489" s="72"/>
      <c r="J489" s="73"/>
      <c r="K489" s="72"/>
      <c r="L489" s="73"/>
      <c r="M489" s="74"/>
      <c r="N489" s="75"/>
      <c r="O489" s="76"/>
      <c r="P489" s="74"/>
      <c r="Q489" s="75"/>
      <c r="R489" s="77"/>
      <c r="S489" s="130"/>
      <c r="T489" s="131">
        <f t="shared" si="24"/>
        <v>0</v>
      </c>
      <c r="U489" s="26">
        <f t="shared" ref="U489:U518" si="26">$A$489</f>
        <v>17</v>
      </c>
    </row>
    <row r="490" spans="1:21" x14ac:dyDescent="0.2">
      <c r="A490" s="502"/>
      <c r="B490" s="503"/>
      <c r="C490" s="507"/>
      <c r="D490" s="507"/>
      <c r="E490" s="132">
        <v>2</v>
      </c>
      <c r="F490" s="215"/>
      <c r="G490" s="215"/>
      <c r="H490" s="54"/>
      <c r="I490" s="46"/>
      <c r="J490" s="43"/>
      <c r="K490" s="46"/>
      <c r="L490" s="43"/>
      <c r="M490" s="2"/>
      <c r="N490" s="47"/>
      <c r="O490" s="44"/>
      <c r="P490" s="2"/>
      <c r="Q490" s="47"/>
      <c r="R490" s="18"/>
      <c r="S490" s="133"/>
      <c r="T490" s="134">
        <f t="shared" si="24"/>
        <v>0</v>
      </c>
      <c r="U490" s="26">
        <f t="shared" si="26"/>
        <v>17</v>
      </c>
    </row>
    <row r="491" spans="1:21" x14ac:dyDescent="0.2">
      <c r="A491" s="502"/>
      <c r="B491" s="503"/>
      <c r="C491" s="507"/>
      <c r="D491" s="507"/>
      <c r="E491" s="132">
        <v>3</v>
      </c>
      <c r="F491" s="215"/>
      <c r="G491" s="215"/>
      <c r="H491" s="54"/>
      <c r="I491" s="46"/>
      <c r="J491" s="43"/>
      <c r="K491" s="46"/>
      <c r="L491" s="43"/>
      <c r="M491" s="2"/>
      <c r="N491" s="47"/>
      <c r="O491" s="44"/>
      <c r="P491" s="2"/>
      <c r="Q491" s="47"/>
      <c r="R491" s="18"/>
      <c r="S491" s="133"/>
      <c r="T491" s="134">
        <f t="shared" si="24"/>
        <v>0</v>
      </c>
      <c r="U491" s="26">
        <f t="shared" si="26"/>
        <v>17</v>
      </c>
    </row>
    <row r="492" spans="1:21" x14ac:dyDescent="0.2">
      <c r="A492" s="502"/>
      <c r="B492" s="503"/>
      <c r="C492" s="507"/>
      <c r="D492" s="507"/>
      <c r="E492" s="132">
        <v>4</v>
      </c>
      <c r="F492" s="215"/>
      <c r="G492" s="215"/>
      <c r="H492" s="54"/>
      <c r="I492" s="46"/>
      <c r="J492" s="43"/>
      <c r="K492" s="46"/>
      <c r="L492" s="43"/>
      <c r="M492" s="2"/>
      <c r="N492" s="47"/>
      <c r="O492" s="44"/>
      <c r="P492" s="2"/>
      <c r="Q492" s="47"/>
      <c r="R492" s="18"/>
      <c r="S492" s="133"/>
      <c r="T492" s="134">
        <f t="shared" si="24"/>
        <v>0</v>
      </c>
      <c r="U492" s="26">
        <f t="shared" si="26"/>
        <v>17</v>
      </c>
    </row>
    <row r="493" spans="1:21" x14ac:dyDescent="0.2">
      <c r="A493" s="502"/>
      <c r="B493" s="503"/>
      <c r="C493" s="507"/>
      <c r="D493" s="507"/>
      <c r="E493" s="132">
        <v>5</v>
      </c>
      <c r="F493" s="215"/>
      <c r="G493" s="215"/>
      <c r="H493" s="54"/>
      <c r="I493" s="46"/>
      <c r="J493" s="43"/>
      <c r="K493" s="46"/>
      <c r="L493" s="43"/>
      <c r="M493" s="2"/>
      <c r="N493" s="47"/>
      <c r="O493" s="44"/>
      <c r="P493" s="2"/>
      <c r="Q493" s="47"/>
      <c r="R493" s="18"/>
      <c r="S493" s="133"/>
      <c r="T493" s="134">
        <f t="shared" si="24"/>
        <v>0</v>
      </c>
      <c r="U493" s="26">
        <f t="shared" si="26"/>
        <v>17</v>
      </c>
    </row>
    <row r="494" spans="1:21" x14ac:dyDescent="0.2">
      <c r="A494" s="502"/>
      <c r="B494" s="503"/>
      <c r="C494" s="507"/>
      <c r="D494" s="507"/>
      <c r="E494" s="132">
        <v>6</v>
      </c>
      <c r="F494" s="215"/>
      <c r="G494" s="215"/>
      <c r="H494" s="54"/>
      <c r="I494" s="46"/>
      <c r="J494" s="43"/>
      <c r="K494" s="46"/>
      <c r="L494" s="43"/>
      <c r="M494" s="2"/>
      <c r="N494" s="47"/>
      <c r="O494" s="44"/>
      <c r="P494" s="2"/>
      <c r="Q494" s="47"/>
      <c r="R494" s="18"/>
      <c r="S494" s="133"/>
      <c r="T494" s="134">
        <f t="shared" si="24"/>
        <v>0</v>
      </c>
      <c r="U494" s="26">
        <f t="shared" si="26"/>
        <v>17</v>
      </c>
    </row>
    <row r="495" spans="1:21" x14ac:dyDescent="0.2">
      <c r="A495" s="502"/>
      <c r="B495" s="503"/>
      <c r="C495" s="507"/>
      <c r="D495" s="507"/>
      <c r="E495" s="132">
        <v>7</v>
      </c>
      <c r="F495" s="215"/>
      <c r="G495" s="215"/>
      <c r="H495" s="54"/>
      <c r="I495" s="46"/>
      <c r="J495" s="43"/>
      <c r="K495" s="46"/>
      <c r="L495" s="43"/>
      <c r="M495" s="2"/>
      <c r="N495" s="47"/>
      <c r="O495" s="44"/>
      <c r="P495" s="2"/>
      <c r="Q495" s="47"/>
      <c r="R495" s="18"/>
      <c r="S495" s="133"/>
      <c r="T495" s="134">
        <f t="shared" si="24"/>
        <v>0</v>
      </c>
      <c r="U495" s="26">
        <f t="shared" si="26"/>
        <v>17</v>
      </c>
    </row>
    <row r="496" spans="1:21" x14ac:dyDescent="0.2">
      <c r="A496" s="502"/>
      <c r="B496" s="503"/>
      <c r="C496" s="507"/>
      <c r="D496" s="507"/>
      <c r="E496" s="132">
        <v>8</v>
      </c>
      <c r="F496" s="215"/>
      <c r="G496" s="215"/>
      <c r="H496" s="54"/>
      <c r="I496" s="46"/>
      <c r="J496" s="43"/>
      <c r="K496" s="46"/>
      <c r="L496" s="43"/>
      <c r="M496" s="2"/>
      <c r="N496" s="47"/>
      <c r="O496" s="44"/>
      <c r="P496" s="2"/>
      <c r="Q496" s="47"/>
      <c r="R496" s="18"/>
      <c r="S496" s="133"/>
      <c r="T496" s="134">
        <f t="shared" si="24"/>
        <v>0</v>
      </c>
      <c r="U496" s="26">
        <f t="shared" si="26"/>
        <v>17</v>
      </c>
    </row>
    <row r="497" spans="1:21" x14ac:dyDescent="0.2">
      <c r="A497" s="502"/>
      <c r="B497" s="503"/>
      <c r="C497" s="507"/>
      <c r="D497" s="507"/>
      <c r="E497" s="132">
        <v>9</v>
      </c>
      <c r="F497" s="215"/>
      <c r="G497" s="215"/>
      <c r="H497" s="54"/>
      <c r="I497" s="46"/>
      <c r="J497" s="43"/>
      <c r="K497" s="46"/>
      <c r="L497" s="43"/>
      <c r="M497" s="2"/>
      <c r="N497" s="47"/>
      <c r="O497" s="44"/>
      <c r="P497" s="2"/>
      <c r="Q497" s="47"/>
      <c r="R497" s="18"/>
      <c r="S497" s="133"/>
      <c r="T497" s="134">
        <f t="shared" si="24"/>
        <v>0</v>
      </c>
      <c r="U497" s="26">
        <f t="shared" si="26"/>
        <v>17</v>
      </c>
    </row>
    <row r="498" spans="1:21" x14ac:dyDescent="0.2">
      <c r="A498" s="502"/>
      <c r="B498" s="503"/>
      <c r="C498" s="507"/>
      <c r="D498" s="507"/>
      <c r="E498" s="132">
        <v>10</v>
      </c>
      <c r="F498" s="215"/>
      <c r="G498" s="215"/>
      <c r="H498" s="54"/>
      <c r="I498" s="46"/>
      <c r="J498" s="43"/>
      <c r="K498" s="46"/>
      <c r="L498" s="43"/>
      <c r="M498" s="2"/>
      <c r="N498" s="47"/>
      <c r="O498" s="44"/>
      <c r="P498" s="2"/>
      <c r="Q498" s="47"/>
      <c r="R498" s="18"/>
      <c r="S498" s="133"/>
      <c r="T498" s="134">
        <f t="shared" si="24"/>
        <v>0</v>
      </c>
      <c r="U498" s="26">
        <f t="shared" si="26"/>
        <v>17</v>
      </c>
    </row>
    <row r="499" spans="1:21" x14ac:dyDescent="0.2">
      <c r="A499" s="502"/>
      <c r="B499" s="503"/>
      <c r="C499" s="507"/>
      <c r="D499" s="507"/>
      <c r="E499" s="132">
        <v>11</v>
      </c>
      <c r="F499" s="215"/>
      <c r="G499" s="215"/>
      <c r="H499" s="54"/>
      <c r="I499" s="46"/>
      <c r="J499" s="43"/>
      <c r="K499" s="46"/>
      <c r="L499" s="43"/>
      <c r="M499" s="2"/>
      <c r="N499" s="47"/>
      <c r="O499" s="44"/>
      <c r="P499" s="2"/>
      <c r="Q499" s="47"/>
      <c r="R499" s="18"/>
      <c r="S499" s="133"/>
      <c r="T499" s="134">
        <f t="shared" si="24"/>
        <v>0</v>
      </c>
      <c r="U499" s="26">
        <f t="shared" si="26"/>
        <v>17</v>
      </c>
    </row>
    <row r="500" spans="1:21" x14ac:dyDescent="0.2">
      <c r="A500" s="502"/>
      <c r="B500" s="503"/>
      <c r="C500" s="507"/>
      <c r="D500" s="507"/>
      <c r="E500" s="132">
        <v>12</v>
      </c>
      <c r="F500" s="215"/>
      <c r="G500" s="215"/>
      <c r="H500" s="54"/>
      <c r="I500" s="46"/>
      <c r="J500" s="43"/>
      <c r="K500" s="46"/>
      <c r="L500" s="43"/>
      <c r="M500" s="2"/>
      <c r="N500" s="47"/>
      <c r="O500" s="44"/>
      <c r="P500" s="2"/>
      <c r="Q500" s="47"/>
      <c r="R500" s="18"/>
      <c r="S500" s="133"/>
      <c r="T500" s="134">
        <f t="shared" si="24"/>
        <v>0</v>
      </c>
      <c r="U500" s="26">
        <f t="shared" si="26"/>
        <v>17</v>
      </c>
    </row>
    <row r="501" spans="1:21" x14ac:dyDescent="0.2">
      <c r="A501" s="502"/>
      <c r="B501" s="503"/>
      <c r="C501" s="507"/>
      <c r="D501" s="507"/>
      <c r="E501" s="132">
        <v>13</v>
      </c>
      <c r="F501" s="215"/>
      <c r="G501" s="215"/>
      <c r="H501" s="54"/>
      <c r="I501" s="46"/>
      <c r="J501" s="43"/>
      <c r="K501" s="46"/>
      <c r="L501" s="43"/>
      <c r="M501" s="2"/>
      <c r="N501" s="47"/>
      <c r="O501" s="44"/>
      <c r="P501" s="2"/>
      <c r="Q501" s="47"/>
      <c r="R501" s="18"/>
      <c r="S501" s="133"/>
      <c r="T501" s="134">
        <f t="shared" si="24"/>
        <v>0</v>
      </c>
      <c r="U501" s="26">
        <f t="shared" si="26"/>
        <v>17</v>
      </c>
    </row>
    <row r="502" spans="1:21" x14ac:dyDescent="0.2">
      <c r="A502" s="502"/>
      <c r="B502" s="503"/>
      <c r="C502" s="507"/>
      <c r="D502" s="507"/>
      <c r="E502" s="132">
        <v>14</v>
      </c>
      <c r="F502" s="215"/>
      <c r="G502" s="215"/>
      <c r="H502" s="54"/>
      <c r="I502" s="46"/>
      <c r="J502" s="43"/>
      <c r="K502" s="46"/>
      <c r="L502" s="43"/>
      <c r="M502" s="2"/>
      <c r="N502" s="47"/>
      <c r="O502" s="44"/>
      <c r="P502" s="2"/>
      <c r="Q502" s="47"/>
      <c r="R502" s="18"/>
      <c r="S502" s="133"/>
      <c r="T502" s="134">
        <f t="shared" si="24"/>
        <v>0</v>
      </c>
      <c r="U502" s="26">
        <f t="shared" si="26"/>
        <v>17</v>
      </c>
    </row>
    <row r="503" spans="1:21" x14ac:dyDescent="0.2">
      <c r="A503" s="502"/>
      <c r="B503" s="503"/>
      <c r="C503" s="507"/>
      <c r="D503" s="507"/>
      <c r="E503" s="132">
        <v>15</v>
      </c>
      <c r="F503" s="215"/>
      <c r="G503" s="215"/>
      <c r="H503" s="54"/>
      <c r="I503" s="46"/>
      <c r="J503" s="43"/>
      <c r="K503" s="46"/>
      <c r="L503" s="43"/>
      <c r="M503" s="2"/>
      <c r="N503" s="47"/>
      <c r="O503" s="44"/>
      <c r="P503" s="2"/>
      <c r="Q503" s="47"/>
      <c r="R503" s="18"/>
      <c r="S503" s="133"/>
      <c r="T503" s="134">
        <f t="shared" si="24"/>
        <v>0</v>
      </c>
      <c r="U503" s="26">
        <f t="shared" si="26"/>
        <v>17</v>
      </c>
    </row>
    <row r="504" spans="1:21" x14ac:dyDescent="0.2">
      <c r="A504" s="502"/>
      <c r="B504" s="503"/>
      <c r="C504" s="507"/>
      <c r="D504" s="507"/>
      <c r="E504" s="132">
        <v>16</v>
      </c>
      <c r="F504" s="215"/>
      <c r="G504" s="215"/>
      <c r="H504" s="54"/>
      <c r="I504" s="46"/>
      <c r="J504" s="43"/>
      <c r="K504" s="46"/>
      <c r="L504" s="43"/>
      <c r="M504" s="2"/>
      <c r="N504" s="47"/>
      <c r="O504" s="44"/>
      <c r="P504" s="2"/>
      <c r="Q504" s="47"/>
      <c r="R504" s="18"/>
      <c r="S504" s="133"/>
      <c r="T504" s="134">
        <f t="shared" si="24"/>
        <v>0</v>
      </c>
      <c r="U504" s="26">
        <f t="shared" si="26"/>
        <v>17</v>
      </c>
    </row>
    <row r="505" spans="1:21" x14ac:dyDescent="0.2">
      <c r="A505" s="502"/>
      <c r="B505" s="503"/>
      <c r="C505" s="507"/>
      <c r="D505" s="507"/>
      <c r="E505" s="132">
        <v>17</v>
      </c>
      <c r="F505" s="215"/>
      <c r="G505" s="215"/>
      <c r="H505" s="54"/>
      <c r="I505" s="46"/>
      <c r="J505" s="43"/>
      <c r="K505" s="46"/>
      <c r="L505" s="43"/>
      <c r="M505" s="2"/>
      <c r="N505" s="47"/>
      <c r="O505" s="44"/>
      <c r="P505" s="2"/>
      <c r="Q505" s="47"/>
      <c r="R505" s="18"/>
      <c r="S505" s="133"/>
      <c r="T505" s="134">
        <f t="shared" si="24"/>
        <v>0</v>
      </c>
      <c r="U505" s="26">
        <f t="shared" si="26"/>
        <v>17</v>
      </c>
    </row>
    <row r="506" spans="1:21" x14ac:dyDescent="0.2">
      <c r="A506" s="502"/>
      <c r="B506" s="503"/>
      <c r="C506" s="507"/>
      <c r="D506" s="507"/>
      <c r="E506" s="132">
        <v>18</v>
      </c>
      <c r="F506" s="215"/>
      <c r="G506" s="215"/>
      <c r="H506" s="54"/>
      <c r="I506" s="46"/>
      <c r="J506" s="43"/>
      <c r="K506" s="46"/>
      <c r="L506" s="43"/>
      <c r="M506" s="2"/>
      <c r="N506" s="47"/>
      <c r="O506" s="44"/>
      <c r="P506" s="2"/>
      <c r="Q506" s="47"/>
      <c r="R506" s="18"/>
      <c r="S506" s="133"/>
      <c r="T506" s="134">
        <f t="shared" si="24"/>
        <v>0</v>
      </c>
      <c r="U506" s="26">
        <f t="shared" si="26"/>
        <v>17</v>
      </c>
    </row>
    <row r="507" spans="1:21" x14ac:dyDescent="0.2">
      <c r="A507" s="502"/>
      <c r="B507" s="503"/>
      <c r="C507" s="507"/>
      <c r="D507" s="507"/>
      <c r="E507" s="132">
        <v>19</v>
      </c>
      <c r="F507" s="215"/>
      <c r="G507" s="215"/>
      <c r="H507" s="54"/>
      <c r="I507" s="46"/>
      <c r="J507" s="43"/>
      <c r="K507" s="46"/>
      <c r="L507" s="43"/>
      <c r="M507" s="2"/>
      <c r="N507" s="47"/>
      <c r="O507" s="44"/>
      <c r="P507" s="2"/>
      <c r="Q507" s="47"/>
      <c r="R507" s="18"/>
      <c r="S507" s="133"/>
      <c r="T507" s="134">
        <f t="shared" ref="T507:T570" si="27">IF(J507="",0,INT(SUM(PRODUCT(J507,L507,O507),R507)))</f>
        <v>0</v>
      </c>
      <c r="U507" s="26">
        <f t="shared" si="26"/>
        <v>17</v>
      </c>
    </row>
    <row r="508" spans="1:21" x14ac:dyDescent="0.2">
      <c r="A508" s="502"/>
      <c r="B508" s="503"/>
      <c r="C508" s="507"/>
      <c r="D508" s="507"/>
      <c r="E508" s="132">
        <v>20</v>
      </c>
      <c r="F508" s="215"/>
      <c r="G508" s="215"/>
      <c r="H508" s="54"/>
      <c r="I508" s="46"/>
      <c r="J508" s="43"/>
      <c r="K508" s="46"/>
      <c r="L508" s="43"/>
      <c r="M508" s="2"/>
      <c r="N508" s="47"/>
      <c r="O508" s="44"/>
      <c r="P508" s="2"/>
      <c r="Q508" s="47"/>
      <c r="R508" s="18"/>
      <c r="S508" s="133"/>
      <c r="T508" s="134">
        <f t="shared" si="27"/>
        <v>0</v>
      </c>
      <c r="U508" s="26">
        <f t="shared" si="26"/>
        <v>17</v>
      </c>
    </row>
    <row r="509" spans="1:21" x14ac:dyDescent="0.2">
      <c r="A509" s="502"/>
      <c r="B509" s="503"/>
      <c r="C509" s="507"/>
      <c r="D509" s="507"/>
      <c r="E509" s="132">
        <v>21</v>
      </c>
      <c r="F509" s="215"/>
      <c r="G509" s="215"/>
      <c r="H509" s="54"/>
      <c r="I509" s="46"/>
      <c r="J509" s="43"/>
      <c r="K509" s="46"/>
      <c r="L509" s="43"/>
      <c r="M509" s="2"/>
      <c r="N509" s="47"/>
      <c r="O509" s="44"/>
      <c r="P509" s="2"/>
      <c r="Q509" s="47"/>
      <c r="R509" s="18"/>
      <c r="S509" s="133"/>
      <c r="T509" s="134">
        <f t="shared" si="27"/>
        <v>0</v>
      </c>
      <c r="U509" s="26">
        <f t="shared" si="26"/>
        <v>17</v>
      </c>
    </row>
    <row r="510" spans="1:21" x14ac:dyDescent="0.2">
      <c r="A510" s="502"/>
      <c r="B510" s="503"/>
      <c r="C510" s="507"/>
      <c r="D510" s="507"/>
      <c r="E510" s="132">
        <v>22</v>
      </c>
      <c r="F510" s="215"/>
      <c r="G510" s="215"/>
      <c r="H510" s="54"/>
      <c r="I510" s="46"/>
      <c r="J510" s="43"/>
      <c r="K510" s="46"/>
      <c r="L510" s="43"/>
      <c r="M510" s="2"/>
      <c r="N510" s="47"/>
      <c r="O510" s="44"/>
      <c r="P510" s="2"/>
      <c r="Q510" s="47"/>
      <c r="R510" s="18"/>
      <c r="S510" s="133"/>
      <c r="T510" s="134">
        <f t="shared" si="27"/>
        <v>0</v>
      </c>
      <c r="U510" s="26">
        <f t="shared" si="26"/>
        <v>17</v>
      </c>
    </row>
    <row r="511" spans="1:21" x14ac:dyDescent="0.2">
      <c r="A511" s="502"/>
      <c r="B511" s="503"/>
      <c r="C511" s="507"/>
      <c r="D511" s="507"/>
      <c r="E511" s="132">
        <v>23</v>
      </c>
      <c r="F511" s="215"/>
      <c r="G511" s="215"/>
      <c r="H511" s="54"/>
      <c r="I511" s="46"/>
      <c r="J511" s="43"/>
      <c r="K511" s="46"/>
      <c r="L511" s="43"/>
      <c r="M511" s="2"/>
      <c r="N511" s="47"/>
      <c r="O511" s="44"/>
      <c r="P511" s="2"/>
      <c r="Q511" s="47"/>
      <c r="R511" s="18"/>
      <c r="S511" s="133"/>
      <c r="T511" s="134">
        <f t="shared" si="27"/>
        <v>0</v>
      </c>
      <c r="U511" s="26">
        <f t="shared" si="26"/>
        <v>17</v>
      </c>
    </row>
    <row r="512" spans="1:21" x14ac:dyDescent="0.2">
      <c r="A512" s="502"/>
      <c r="B512" s="503"/>
      <c r="C512" s="507"/>
      <c r="D512" s="507"/>
      <c r="E512" s="132">
        <v>24</v>
      </c>
      <c r="F512" s="215"/>
      <c r="G512" s="215"/>
      <c r="H512" s="54"/>
      <c r="I512" s="46"/>
      <c r="J512" s="43"/>
      <c r="K512" s="46"/>
      <c r="L512" s="43"/>
      <c r="M512" s="2"/>
      <c r="N512" s="47"/>
      <c r="O512" s="44"/>
      <c r="P512" s="2"/>
      <c r="Q512" s="47"/>
      <c r="R512" s="18"/>
      <c r="S512" s="133"/>
      <c r="T512" s="134">
        <f t="shared" si="27"/>
        <v>0</v>
      </c>
      <c r="U512" s="26">
        <f t="shared" si="26"/>
        <v>17</v>
      </c>
    </row>
    <row r="513" spans="1:21" x14ac:dyDescent="0.2">
      <c r="A513" s="502"/>
      <c r="B513" s="503"/>
      <c r="C513" s="507"/>
      <c r="D513" s="507"/>
      <c r="E513" s="132">
        <v>25</v>
      </c>
      <c r="F513" s="215"/>
      <c r="G513" s="215"/>
      <c r="H513" s="54"/>
      <c r="I513" s="46"/>
      <c r="J513" s="43"/>
      <c r="K513" s="46"/>
      <c r="L513" s="43"/>
      <c r="M513" s="2"/>
      <c r="N513" s="47"/>
      <c r="O513" s="44"/>
      <c r="P513" s="2"/>
      <c r="Q513" s="47"/>
      <c r="R513" s="18"/>
      <c r="S513" s="133"/>
      <c r="T513" s="134">
        <f t="shared" si="27"/>
        <v>0</v>
      </c>
      <c r="U513" s="26">
        <f t="shared" si="26"/>
        <v>17</v>
      </c>
    </row>
    <row r="514" spans="1:21" x14ac:dyDescent="0.2">
      <c r="A514" s="502"/>
      <c r="B514" s="503"/>
      <c r="C514" s="507"/>
      <c r="D514" s="507"/>
      <c r="E514" s="132">
        <v>26</v>
      </c>
      <c r="F514" s="215"/>
      <c r="G514" s="215"/>
      <c r="H514" s="54"/>
      <c r="I514" s="46"/>
      <c r="J514" s="43"/>
      <c r="K514" s="46"/>
      <c r="L514" s="43"/>
      <c r="M514" s="2"/>
      <c r="N514" s="47"/>
      <c r="O514" s="44"/>
      <c r="P514" s="2"/>
      <c r="Q514" s="47"/>
      <c r="R514" s="18"/>
      <c r="S514" s="133"/>
      <c r="T514" s="134">
        <f t="shared" si="27"/>
        <v>0</v>
      </c>
      <c r="U514" s="26">
        <f t="shared" si="26"/>
        <v>17</v>
      </c>
    </row>
    <row r="515" spans="1:21" x14ac:dyDescent="0.2">
      <c r="A515" s="502"/>
      <c r="B515" s="503"/>
      <c r="C515" s="507"/>
      <c r="D515" s="507"/>
      <c r="E515" s="132">
        <v>27</v>
      </c>
      <c r="F515" s="215"/>
      <c r="G515" s="215"/>
      <c r="H515" s="54"/>
      <c r="I515" s="46"/>
      <c r="J515" s="43"/>
      <c r="K515" s="46"/>
      <c r="L515" s="43"/>
      <c r="M515" s="2"/>
      <c r="N515" s="47"/>
      <c r="O515" s="44"/>
      <c r="P515" s="2"/>
      <c r="Q515" s="47"/>
      <c r="R515" s="18"/>
      <c r="S515" s="133"/>
      <c r="T515" s="134">
        <f t="shared" si="27"/>
        <v>0</v>
      </c>
      <c r="U515" s="26">
        <f t="shared" si="26"/>
        <v>17</v>
      </c>
    </row>
    <row r="516" spans="1:21" x14ac:dyDescent="0.2">
      <c r="A516" s="502"/>
      <c r="B516" s="503"/>
      <c r="C516" s="507"/>
      <c r="D516" s="507"/>
      <c r="E516" s="132">
        <v>28</v>
      </c>
      <c r="F516" s="215"/>
      <c r="G516" s="215"/>
      <c r="H516" s="54"/>
      <c r="I516" s="46"/>
      <c r="J516" s="43"/>
      <c r="K516" s="46"/>
      <c r="L516" s="43"/>
      <c r="M516" s="2"/>
      <c r="N516" s="47"/>
      <c r="O516" s="44"/>
      <c r="P516" s="2"/>
      <c r="Q516" s="47"/>
      <c r="R516" s="18"/>
      <c r="S516" s="133"/>
      <c r="T516" s="134">
        <f t="shared" si="27"/>
        <v>0</v>
      </c>
      <c r="U516" s="26">
        <f t="shared" si="26"/>
        <v>17</v>
      </c>
    </row>
    <row r="517" spans="1:21" x14ac:dyDescent="0.2">
      <c r="A517" s="502"/>
      <c r="B517" s="503"/>
      <c r="C517" s="507"/>
      <c r="D517" s="507"/>
      <c r="E517" s="132">
        <v>29</v>
      </c>
      <c r="F517" s="215"/>
      <c r="G517" s="215"/>
      <c r="H517" s="54"/>
      <c r="I517" s="46"/>
      <c r="J517" s="43"/>
      <c r="K517" s="46"/>
      <c r="L517" s="43"/>
      <c r="M517" s="2"/>
      <c r="N517" s="47"/>
      <c r="O517" s="44"/>
      <c r="P517" s="2"/>
      <c r="Q517" s="47"/>
      <c r="R517" s="18"/>
      <c r="S517" s="133"/>
      <c r="T517" s="134">
        <f t="shared" si="27"/>
        <v>0</v>
      </c>
      <c r="U517" s="26">
        <f t="shared" si="26"/>
        <v>17</v>
      </c>
    </row>
    <row r="518" spans="1:21" x14ac:dyDescent="0.2">
      <c r="A518" s="504"/>
      <c r="B518" s="505"/>
      <c r="C518" s="508"/>
      <c r="D518" s="508"/>
      <c r="E518" s="135">
        <v>30</v>
      </c>
      <c r="F518" s="215"/>
      <c r="G518" s="219"/>
      <c r="H518" s="59"/>
      <c r="I518" s="60"/>
      <c r="J518" s="78"/>
      <c r="K518" s="60"/>
      <c r="L518" s="78"/>
      <c r="M518" s="15"/>
      <c r="N518" s="51"/>
      <c r="O518" s="45"/>
      <c r="P518" s="15"/>
      <c r="Q518" s="51"/>
      <c r="R518" s="19"/>
      <c r="S518" s="136"/>
      <c r="T518" s="137">
        <f t="shared" si="27"/>
        <v>0</v>
      </c>
      <c r="U518" s="26">
        <f t="shared" si="26"/>
        <v>17</v>
      </c>
    </row>
    <row r="519" spans="1:21" x14ac:dyDescent="0.2">
      <c r="A519" s="500">
        <v>18</v>
      </c>
      <c r="B519" s="501"/>
      <c r="C519" s="506" t="str">
        <f>IF(VLOOKUP($A519,【地域】地域番号①!$BD:$BF,3,FALSE)=0,"",VLOOKUP($A519,【地域】地域番号①!$BD:$BF,3,FALSE))</f>
        <v/>
      </c>
      <c r="D519" s="506" t="str">
        <f>IF(VLOOKUP($A519,【地域】地域番号①!$BD:$BF,2,FALSE)=0,"",VLOOKUP($A519,【地域】地域番号①!$BD:$BF,2,FALSE))</f>
        <v/>
      </c>
      <c r="E519" s="129">
        <v>1</v>
      </c>
      <c r="F519" s="220"/>
      <c r="G519" s="220"/>
      <c r="H519" s="71"/>
      <c r="I519" s="72"/>
      <c r="J519" s="73"/>
      <c r="K519" s="72"/>
      <c r="L519" s="73"/>
      <c r="M519" s="74"/>
      <c r="N519" s="75"/>
      <c r="O519" s="76"/>
      <c r="P519" s="74"/>
      <c r="Q519" s="75"/>
      <c r="R519" s="77"/>
      <c r="S519" s="130"/>
      <c r="T519" s="131">
        <f t="shared" si="27"/>
        <v>0</v>
      </c>
      <c r="U519" s="26">
        <f t="shared" ref="U519:U548" si="28">$A$519</f>
        <v>18</v>
      </c>
    </row>
    <row r="520" spans="1:21" x14ac:dyDescent="0.2">
      <c r="A520" s="502"/>
      <c r="B520" s="503"/>
      <c r="C520" s="507"/>
      <c r="D520" s="507"/>
      <c r="E520" s="132">
        <v>2</v>
      </c>
      <c r="F520" s="215"/>
      <c r="G520" s="215"/>
      <c r="H520" s="54"/>
      <c r="I520" s="46"/>
      <c r="J520" s="43"/>
      <c r="K520" s="46"/>
      <c r="L520" s="43"/>
      <c r="M520" s="2"/>
      <c r="N520" s="47"/>
      <c r="O520" s="44"/>
      <c r="P520" s="2"/>
      <c r="Q520" s="47"/>
      <c r="R520" s="18"/>
      <c r="S520" s="133"/>
      <c r="T520" s="134">
        <f t="shared" si="27"/>
        <v>0</v>
      </c>
      <c r="U520" s="26">
        <f t="shared" si="28"/>
        <v>18</v>
      </c>
    </row>
    <row r="521" spans="1:21" x14ac:dyDescent="0.2">
      <c r="A521" s="502"/>
      <c r="B521" s="503"/>
      <c r="C521" s="507"/>
      <c r="D521" s="507"/>
      <c r="E521" s="132">
        <v>3</v>
      </c>
      <c r="F521" s="215"/>
      <c r="G521" s="215"/>
      <c r="H521" s="54"/>
      <c r="I521" s="46"/>
      <c r="J521" s="43"/>
      <c r="K521" s="46"/>
      <c r="L521" s="43"/>
      <c r="M521" s="2"/>
      <c r="N521" s="47"/>
      <c r="O521" s="44"/>
      <c r="P521" s="2"/>
      <c r="Q521" s="47"/>
      <c r="R521" s="18"/>
      <c r="S521" s="133"/>
      <c r="T521" s="134">
        <f t="shared" si="27"/>
        <v>0</v>
      </c>
      <c r="U521" s="26">
        <f t="shared" si="28"/>
        <v>18</v>
      </c>
    </row>
    <row r="522" spans="1:21" x14ac:dyDescent="0.2">
      <c r="A522" s="502"/>
      <c r="B522" s="503"/>
      <c r="C522" s="507"/>
      <c r="D522" s="507"/>
      <c r="E522" s="132">
        <v>4</v>
      </c>
      <c r="F522" s="215"/>
      <c r="G522" s="215"/>
      <c r="H522" s="54"/>
      <c r="I522" s="46"/>
      <c r="J522" s="43"/>
      <c r="K522" s="46"/>
      <c r="L522" s="43"/>
      <c r="M522" s="2"/>
      <c r="N522" s="47"/>
      <c r="O522" s="44"/>
      <c r="P522" s="2"/>
      <c r="Q522" s="47"/>
      <c r="R522" s="18"/>
      <c r="S522" s="133"/>
      <c r="T522" s="134">
        <f t="shared" si="27"/>
        <v>0</v>
      </c>
      <c r="U522" s="26">
        <f t="shared" si="28"/>
        <v>18</v>
      </c>
    </row>
    <row r="523" spans="1:21" x14ac:dyDescent="0.2">
      <c r="A523" s="502"/>
      <c r="B523" s="503"/>
      <c r="C523" s="507"/>
      <c r="D523" s="507"/>
      <c r="E523" s="132">
        <v>5</v>
      </c>
      <c r="F523" s="215"/>
      <c r="G523" s="215"/>
      <c r="H523" s="54"/>
      <c r="I523" s="46"/>
      <c r="J523" s="43"/>
      <c r="K523" s="46"/>
      <c r="L523" s="43"/>
      <c r="M523" s="2"/>
      <c r="N523" s="47"/>
      <c r="O523" s="44"/>
      <c r="P523" s="2"/>
      <c r="Q523" s="47"/>
      <c r="R523" s="18"/>
      <c r="S523" s="133"/>
      <c r="T523" s="134">
        <f t="shared" si="27"/>
        <v>0</v>
      </c>
      <c r="U523" s="26">
        <f t="shared" si="28"/>
        <v>18</v>
      </c>
    </row>
    <row r="524" spans="1:21" x14ac:dyDescent="0.2">
      <c r="A524" s="502"/>
      <c r="B524" s="503"/>
      <c r="C524" s="507"/>
      <c r="D524" s="507"/>
      <c r="E524" s="132">
        <v>6</v>
      </c>
      <c r="F524" s="215"/>
      <c r="G524" s="215"/>
      <c r="H524" s="54"/>
      <c r="I524" s="46"/>
      <c r="J524" s="43"/>
      <c r="K524" s="46"/>
      <c r="L524" s="43"/>
      <c r="M524" s="2"/>
      <c r="N524" s="47"/>
      <c r="O524" s="44"/>
      <c r="P524" s="2"/>
      <c r="Q524" s="47"/>
      <c r="R524" s="18"/>
      <c r="S524" s="133"/>
      <c r="T524" s="134">
        <f t="shared" si="27"/>
        <v>0</v>
      </c>
      <c r="U524" s="26">
        <f t="shared" si="28"/>
        <v>18</v>
      </c>
    </row>
    <row r="525" spans="1:21" x14ac:dyDescent="0.2">
      <c r="A525" s="502"/>
      <c r="B525" s="503"/>
      <c r="C525" s="507"/>
      <c r="D525" s="507"/>
      <c r="E525" s="132">
        <v>7</v>
      </c>
      <c r="F525" s="215"/>
      <c r="G525" s="215"/>
      <c r="H525" s="54"/>
      <c r="I525" s="46"/>
      <c r="J525" s="43"/>
      <c r="K525" s="46"/>
      <c r="L525" s="43"/>
      <c r="M525" s="2"/>
      <c r="N525" s="47"/>
      <c r="O525" s="44"/>
      <c r="P525" s="2"/>
      <c r="Q525" s="47"/>
      <c r="R525" s="18"/>
      <c r="S525" s="133"/>
      <c r="T525" s="134">
        <f t="shared" si="27"/>
        <v>0</v>
      </c>
      <c r="U525" s="26">
        <f t="shared" si="28"/>
        <v>18</v>
      </c>
    </row>
    <row r="526" spans="1:21" x14ac:dyDescent="0.2">
      <c r="A526" s="502"/>
      <c r="B526" s="503"/>
      <c r="C526" s="507"/>
      <c r="D526" s="507"/>
      <c r="E526" s="132">
        <v>8</v>
      </c>
      <c r="F526" s="215"/>
      <c r="G526" s="215"/>
      <c r="H526" s="54"/>
      <c r="I526" s="46"/>
      <c r="J526" s="43"/>
      <c r="K526" s="46"/>
      <c r="L526" s="43"/>
      <c r="M526" s="2"/>
      <c r="N526" s="47"/>
      <c r="O526" s="44"/>
      <c r="P526" s="2"/>
      <c r="Q526" s="47"/>
      <c r="R526" s="18"/>
      <c r="S526" s="133"/>
      <c r="T526" s="134">
        <f t="shared" si="27"/>
        <v>0</v>
      </c>
      <c r="U526" s="26">
        <f t="shared" si="28"/>
        <v>18</v>
      </c>
    </row>
    <row r="527" spans="1:21" x14ac:dyDescent="0.2">
      <c r="A527" s="502"/>
      <c r="B527" s="503"/>
      <c r="C527" s="507"/>
      <c r="D527" s="507"/>
      <c r="E527" s="132">
        <v>9</v>
      </c>
      <c r="F527" s="215"/>
      <c r="G527" s="215"/>
      <c r="H527" s="54"/>
      <c r="I527" s="46"/>
      <c r="J527" s="43"/>
      <c r="K527" s="46"/>
      <c r="L527" s="43"/>
      <c r="M527" s="2"/>
      <c r="N527" s="47"/>
      <c r="O527" s="44"/>
      <c r="P527" s="2"/>
      <c r="Q527" s="47"/>
      <c r="R527" s="18"/>
      <c r="S527" s="133"/>
      <c r="T527" s="134">
        <f t="shared" si="27"/>
        <v>0</v>
      </c>
      <c r="U527" s="26">
        <f t="shared" si="28"/>
        <v>18</v>
      </c>
    </row>
    <row r="528" spans="1:21" x14ac:dyDescent="0.2">
      <c r="A528" s="502"/>
      <c r="B528" s="503"/>
      <c r="C528" s="507"/>
      <c r="D528" s="507"/>
      <c r="E528" s="132">
        <v>10</v>
      </c>
      <c r="F528" s="215"/>
      <c r="G528" s="215"/>
      <c r="H528" s="54"/>
      <c r="I528" s="46"/>
      <c r="J528" s="43"/>
      <c r="K528" s="46"/>
      <c r="L528" s="43"/>
      <c r="M528" s="2"/>
      <c r="N528" s="47"/>
      <c r="O528" s="44"/>
      <c r="P528" s="2"/>
      <c r="Q528" s="47"/>
      <c r="R528" s="18"/>
      <c r="S528" s="133"/>
      <c r="T528" s="134">
        <f t="shared" si="27"/>
        <v>0</v>
      </c>
      <c r="U528" s="26">
        <f t="shared" si="28"/>
        <v>18</v>
      </c>
    </row>
    <row r="529" spans="1:21" x14ac:dyDescent="0.2">
      <c r="A529" s="502"/>
      <c r="B529" s="503"/>
      <c r="C529" s="507"/>
      <c r="D529" s="507"/>
      <c r="E529" s="132">
        <v>11</v>
      </c>
      <c r="F529" s="215"/>
      <c r="G529" s="215"/>
      <c r="H529" s="54"/>
      <c r="I529" s="46"/>
      <c r="J529" s="43"/>
      <c r="K529" s="46"/>
      <c r="L529" s="43"/>
      <c r="M529" s="2"/>
      <c r="N529" s="47"/>
      <c r="O529" s="44"/>
      <c r="P529" s="2"/>
      <c r="Q529" s="47"/>
      <c r="R529" s="18"/>
      <c r="S529" s="133"/>
      <c r="T529" s="134">
        <f t="shared" si="27"/>
        <v>0</v>
      </c>
      <c r="U529" s="26">
        <f t="shared" si="28"/>
        <v>18</v>
      </c>
    </row>
    <row r="530" spans="1:21" x14ac:dyDescent="0.2">
      <c r="A530" s="502"/>
      <c r="B530" s="503"/>
      <c r="C530" s="507"/>
      <c r="D530" s="507"/>
      <c r="E530" s="132">
        <v>12</v>
      </c>
      <c r="F530" s="215"/>
      <c r="G530" s="215"/>
      <c r="H530" s="54"/>
      <c r="I530" s="46"/>
      <c r="J530" s="43"/>
      <c r="K530" s="46"/>
      <c r="L530" s="43"/>
      <c r="M530" s="2"/>
      <c r="N530" s="47"/>
      <c r="O530" s="44"/>
      <c r="P530" s="2"/>
      <c r="Q530" s="47"/>
      <c r="R530" s="18"/>
      <c r="S530" s="133"/>
      <c r="T530" s="134">
        <f t="shared" si="27"/>
        <v>0</v>
      </c>
      <c r="U530" s="26">
        <f t="shared" si="28"/>
        <v>18</v>
      </c>
    </row>
    <row r="531" spans="1:21" x14ac:dyDescent="0.2">
      <c r="A531" s="502"/>
      <c r="B531" s="503"/>
      <c r="C531" s="507"/>
      <c r="D531" s="507"/>
      <c r="E531" s="132">
        <v>13</v>
      </c>
      <c r="F531" s="215"/>
      <c r="G531" s="215"/>
      <c r="H531" s="54"/>
      <c r="I531" s="46"/>
      <c r="J531" s="43"/>
      <c r="K531" s="46"/>
      <c r="L531" s="43"/>
      <c r="M531" s="2"/>
      <c r="N531" s="47"/>
      <c r="O531" s="44"/>
      <c r="P531" s="2"/>
      <c r="Q531" s="47"/>
      <c r="R531" s="18"/>
      <c r="S531" s="133"/>
      <c r="T531" s="134">
        <f t="shared" si="27"/>
        <v>0</v>
      </c>
      <c r="U531" s="26">
        <f t="shared" si="28"/>
        <v>18</v>
      </c>
    </row>
    <row r="532" spans="1:21" x14ac:dyDescent="0.2">
      <c r="A532" s="502"/>
      <c r="B532" s="503"/>
      <c r="C532" s="507"/>
      <c r="D532" s="507"/>
      <c r="E532" s="132">
        <v>14</v>
      </c>
      <c r="F532" s="215"/>
      <c r="G532" s="215"/>
      <c r="H532" s="54"/>
      <c r="I532" s="46"/>
      <c r="J532" s="43"/>
      <c r="K532" s="46"/>
      <c r="L532" s="43"/>
      <c r="M532" s="2"/>
      <c r="N532" s="47"/>
      <c r="O532" s="44"/>
      <c r="P532" s="2"/>
      <c r="Q532" s="47"/>
      <c r="R532" s="18"/>
      <c r="S532" s="133"/>
      <c r="T532" s="134">
        <f t="shared" si="27"/>
        <v>0</v>
      </c>
      <c r="U532" s="26">
        <f t="shared" si="28"/>
        <v>18</v>
      </c>
    </row>
    <row r="533" spans="1:21" x14ac:dyDescent="0.2">
      <c r="A533" s="502"/>
      <c r="B533" s="503"/>
      <c r="C533" s="507"/>
      <c r="D533" s="507"/>
      <c r="E533" s="132">
        <v>15</v>
      </c>
      <c r="F533" s="215"/>
      <c r="G533" s="215"/>
      <c r="H533" s="54"/>
      <c r="I533" s="46"/>
      <c r="J533" s="43"/>
      <c r="K533" s="46"/>
      <c r="L533" s="43"/>
      <c r="M533" s="2"/>
      <c r="N533" s="47"/>
      <c r="O533" s="44"/>
      <c r="P533" s="2"/>
      <c r="Q533" s="47"/>
      <c r="R533" s="18"/>
      <c r="S533" s="133"/>
      <c r="T533" s="134">
        <f t="shared" si="27"/>
        <v>0</v>
      </c>
      <c r="U533" s="26">
        <f t="shared" si="28"/>
        <v>18</v>
      </c>
    </row>
    <row r="534" spans="1:21" x14ac:dyDescent="0.2">
      <c r="A534" s="502"/>
      <c r="B534" s="503"/>
      <c r="C534" s="507"/>
      <c r="D534" s="507"/>
      <c r="E534" s="132">
        <v>16</v>
      </c>
      <c r="F534" s="215"/>
      <c r="G534" s="215"/>
      <c r="H534" s="54"/>
      <c r="I534" s="46"/>
      <c r="J534" s="43"/>
      <c r="K534" s="46"/>
      <c r="L534" s="43"/>
      <c r="M534" s="2"/>
      <c r="N534" s="47"/>
      <c r="O534" s="44"/>
      <c r="P534" s="2"/>
      <c r="Q534" s="47"/>
      <c r="R534" s="18"/>
      <c r="S534" s="133"/>
      <c r="T534" s="134">
        <f t="shared" si="27"/>
        <v>0</v>
      </c>
      <c r="U534" s="26">
        <f t="shared" si="28"/>
        <v>18</v>
      </c>
    </row>
    <row r="535" spans="1:21" x14ac:dyDescent="0.2">
      <c r="A535" s="502"/>
      <c r="B535" s="503"/>
      <c r="C535" s="507"/>
      <c r="D535" s="507"/>
      <c r="E535" s="132">
        <v>17</v>
      </c>
      <c r="F535" s="215"/>
      <c r="G535" s="215"/>
      <c r="H535" s="54"/>
      <c r="I535" s="46"/>
      <c r="J535" s="43"/>
      <c r="K535" s="46"/>
      <c r="L535" s="43"/>
      <c r="M535" s="2"/>
      <c r="N535" s="47"/>
      <c r="O535" s="44"/>
      <c r="P535" s="2"/>
      <c r="Q535" s="47"/>
      <c r="R535" s="18"/>
      <c r="S535" s="133"/>
      <c r="T535" s="134">
        <f t="shared" si="27"/>
        <v>0</v>
      </c>
      <c r="U535" s="26">
        <f t="shared" si="28"/>
        <v>18</v>
      </c>
    </row>
    <row r="536" spans="1:21" x14ac:dyDescent="0.2">
      <c r="A536" s="502"/>
      <c r="B536" s="503"/>
      <c r="C536" s="507"/>
      <c r="D536" s="507"/>
      <c r="E536" s="132">
        <v>18</v>
      </c>
      <c r="F536" s="215"/>
      <c r="G536" s="215"/>
      <c r="H536" s="54"/>
      <c r="I536" s="46"/>
      <c r="J536" s="43"/>
      <c r="K536" s="46"/>
      <c r="L536" s="43"/>
      <c r="M536" s="2"/>
      <c r="N536" s="47"/>
      <c r="O536" s="44"/>
      <c r="P536" s="2"/>
      <c r="Q536" s="47"/>
      <c r="R536" s="18"/>
      <c r="S536" s="133"/>
      <c r="T536" s="134">
        <f t="shared" si="27"/>
        <v>0</v>
      </c>
      <c r="U536" s="26">
        <f t="shared" si="28"/>
        <v>18</v>
      </c>
    </row>
    <row r="537" spans="1:21" x14ac:dyDescent="0.2">
      <c r="A537" s="502"/>
      <c r="B537" s="503"/>
      <c r="C537" s="507"/>
      <c r="D537" s="507"/>
      <c r="E537" s="132">
        <v>19</v>
      </c>
      <c r="F537" s="215"/>
      <c r="G537" s="215"/>
      <c r="H537" s="54"/>
      <c r="I537" s="46"/>
      <c r="J537" s="43"/>
      <c r="K537" s="46"/>
      <c r="L537" s="43"/>
      <c r="M537" s="2"/>
      <c r="N537" s="47"/>
      <c r="O537" s="44"/>
      <c r="P537" s="2"/>
      <c r="Q537" s="47"/>
      <c r="R537" s="18"/>
      <c r="S537" s="133"/>
      <c r="T537" s="134">
        <f t="shared" si="27"/>
        <v>0</v>
      </c>
      <c r="U537" s="26">
        <f t="shared" si="28"/>
        <v>18</v>
      </c>
    </row>
    <row r="538" spans="1:21" x14ac:dyDescent="0.2">
      <c r="A538" s="502"/>
      <c r="B538" s="503"/>
      <c r="C538" s="507"/>
      <c r="D538" s="507"/>
      <c r="E538" s="132">
        <v>20</v>
      </c>
      <c r="F538" s="215"/>
      <c r="G538" s="215"/>
      <c r="H538" s="54"/>
      <c r="I538" s="46"/>
      <c r="J538" s="43"/>
      <c r="K538" s="46"/>
      <c r="L538" s="43"/>
      <c r="M538" s="2"/>
      <c r="N538" s="47"/>
      <c r="O538" s="44"/>
      <c r="P538" s="2"/>
      <c r="Q538" s="47"/>
      <c r="R538" s="18"/>
      <c r="S538" s="133"/>
      <c r="T538" s="134">
        <f t="shared" si="27"/>
        <v>0</v>
      </c>
      <c r="U538" s="26">
        <f t="shared" si="28"/>
        <v>18</v>
      </c>
    </row>
    <row r="539" spans="1:21" x14ac:dyDescent="0.2">
      <c r="A539" s="502"/>
      <c r="B539" s="503"/>
      <c r="C539" s="507"/>
      <c r="D539" s="507"/>
      <c r="E539" s="132">
        <v>21</v>
      </c>
      <c r="F539" s="215"/>
      <c r="G539" s="215"/>
      <c r="H539" s="54"/>
      <c r="I539" s="46"/>
      <c r="J539" s="43"/>
      <c r="K539" s="46"/>
      <c r="L539" s="43"/>
      <c r="M539" s="2"/>
      <c r="N539" s="47"/>
      <c r="O539" s="44"/>
      <c r="P539" s="2"/>
      <c r="Q539" s="47"/>
      <c r="R539" s="18"/>
      <c r="S539" s="133"/>
      <c r="T539" s="134">
        <f t="shared" si="27"/>
        <v>0</v>
      </c>
      <c r="U539" s="26">
        <f t="shared" si="28"/>
        <v>18</v>
      </c>
    </row>
    <row r="540" spans="1:21" x14ac:dyDescent="0.2">
      <c r="A540" s="502"/>
      <c r="B540" s="503"/>
      <c r="C540" s="507"/>
      <c r="D540" s="507"/>
      <c r="E540" s="132">
        <v>22</v>
      </c>
      <c r="F540" s="215"/>
      <c r="G540" s="215"/>
      <c r="H540" s="54"/>
      <c r="I540" s="46"/>
      <c r="J540" s="43"/>
      <c r="K540" s="46"/>
      <c r="L540" s="43"/>
      <c r="M540" s="2"/>
      <c r="N540" s="47"/>
      <c r="O540" s="44"/>
      <c r="P540" s="2"/>
      <c r="Q540" s="47"/>
      <c r="R540" s="18"/>
      <c r="S540" s="133"/>
      <c r="T540" s="134">
        <f t="shared" si="27"/>
        <v>0</v>
      </c>
      <c r="U540" s="26">
        <f t="shared" si="28"/>
        <v>18</v>
      </c>
    </row>
    <row r="541" spans="1:21" x14ac:dyDescent="0.2">
      <c r="A541" s="502"/>
      <c r="B541" s="503"/>
      <c r="C541" s="507"/>
      <c r="D541" s="507"/>
      <c r="E541" s="132">
        <v>23</v>
      </c>
      <c r="F541" s="215"/>
      <c r="G541" s="215"/>
      <c r="H541" s="54"/>
      <c r="I541" s="46"/>
      <c r="J541" s="43"/>
      <c r="K541" s="46"/>
      <c r="L541" s="43"/>
      <c r="M541" s="2"/>
      <c r="N541" s="47"/>
      <c r="O541" s="44"/>
      <c r="P541" s="2"/>
      <c r="Q541" s="47"/>
      <c r="R541" s="18"/>
      <c r="S541" s="133"/>
      <c r="T541" s="134">
        <f t="shared" si="27"/>
        <v>0</v>
      </c>
      <c r="U541" s="26">
        <f t="shared" si="28"/>
        <v>18</v>
      </c>
    </row>
    <row r="542" spans="1:21" x14ac:dyDescent="0.2">
      <c r="A542" s="502"/>
      <c r="B542" s="503"/>
      <c r="C542" s="507"/>
      <c r="D542" s="507"/>
      <c r="E542" s="132">
        <v>24</v>
      </c>
      <c r="F542" s="215"/>
      <c r="G542" s="215"/>
      <c r="H542" s="54"/>
      <c r="I542" s="46"/>
      <c r="J542" s="43"/>
      <c r="K542" s="46"/>
      <c r="L542" s="43"/>
      <c r="M542" s="2"/>
      <c r="N542" s="47"/>
      <c r="O542" s="44"/>
      <c r="P542" s="2"/>
      <c r="Q542" s="47"/>
      <c r="R542" s="18"/>
      <c r="S542" s="133"/>
      <c r="T542" s="134">
        <f t="shared" si="27"/>
        <v>0</v>
      </c>
      <c r="U542" s="26">
        <f t="shared" si="28"/>
        <v>18</v>
      </c>
    </row>
    <row r="543" spans="1:21" x14ac:dyDescent="0.2">
      <c r="A543" s="502"/>
      <c r="B543" s="503"/>
      <c r="C543" s="507"/>
      <c r="D543" s="507"/>
      <c r="E543" s="132">
        <v>25</v>
      </c>
      <c r="F543" s="215"/>
      <c r="G543" s="215"/>
      <c r="H543" s="54"/>
      <c r="I543" s="46"/>
      <c r="J543" s="43"/>
      <c r="K543" s="46"/>
      <c r="L543" s="43"/>
      <c r="M543" s="2"/>
      <c r="N543" s="47"/>
      <c r="O543" s="44"/>
      <c r="P543" s="2"/>
      <c r="Q543" s="47"/>
      <c r="R543" s="18"/>
      <c r="S543" s="133"/>
      <c r="T543" s="134">
        <f t="shared" si="27"/>
        <v>0</v>
      </c>
      <c r="U543" s="26">
        <f t="shared" si="28"/>
        <v>18</v>
      </c>
    </row>
    <row r="544" spans="1:21" x14ac:dyDescent="0.2">
      <c r="A544" s="502"/>
      <c r="B544" s="503"/>
      <c r="C544" s="507"/>
      <c r="D544" s="507"/>
      <c r="E544" s="132">
        <v>26</v>
      </c>
      <c r="F544" s="215"/>
      <c r="G544" s="215"/>
      <c r="H544" s="54"/>
      <c r="I544" s="46"/>
      <c r="J544" s="43"/>
      <c r="K544" s="46"/>
      <c r="L544" s="43"/>
      <c r="M544" s="2"/>
      <c r="N544" s="47"/>
      <c r="O544" s="44"/>
      <c r="P544" s="2"/>
      <c r="Q544" s="47"/>
      <c r="R544" s="18"/>
      <c r="S544" s="133"/>
      <c r="T544" s="134">
        <f t="shared" si="27"/>
        <v>0</v>
      </c>
      <c r="U544" s="26">
        <f t="shared" si="28"/>
        <v>18</v>
      </c>
    </row>
    <row r="545" spans="1:21" x14ac:dyDescent="0.2">
      <c r="A545" s="502"/>
      <c r="B545" s="503"/>
      <c r="C545" s="507"/>
      <c r="D545" s="507"/>
      <c r="E545" s="132">
        <v>27</v>
      </c>
      <c r="F545" s="215"/>
      <c r="G545" s="215"/>
      <c r="H545" s="54"/>
      <c r="I545" s="46"/>
      <c r="J545" s="43"/>
      <c r="K545" s="46"/>
      <c r="L545" s="43"/>
      <c r="M545" s="2"/>
      <c r="N545" s="47"/>
      <c r="O545" s="44"/>
      <c r="P545" s="2"/>
      <c r="Q545" s="47"/>
      <c r="R545" s="18"/>
      <c r="S545" s="133"/>
      <c r="T545" s="134">
        <f t="shared" si="27"/>
        <v>0</v>
      </c>
      <c r="U545" s="26">
        <f t="shared" si="28"/>
        <v>18</v>
      </c>
    </row>
    <row r="546" spans="1:21" x14ac:dyDescent="0.2">
      <c r="A546" s="502"/>
      <c r="B546" s="503"/>
      <c r="C546" s="507"/>
      <c r="D546" s="507"/>
      <c r="E546" s="132">
        <v>28</v>
      </c>
      <c r="F546" s="215"/>
      <c r="G546" s="215"/>
      <c r="H546" s="54"/>
      <c r="I546" s="46"/>
      <c r="J546" s="43"/>
      <c r="K546" s="46"/>
      <c r="L546" s="43"/>
      <c r="M546" s="2"/>
      <c r="N546" s="47"/>
      <c r="O546" s="44"/>
      <c r="P546" s="2"/>
      <c r="Q546" s="47"/>
      <c r="R546" s="18"/>
      <c r="S546" s="133"/>
      <c r="T546" s="134">
        <f t="shared" si="27"/>
        <v>0</v>
      </c>
      <c r="U546" s="26">
        <f t="shared" si="28"/>
        <v>18</v>
      </c>
    </row>
    <row r="547" spans="1:21" x14ac:dyDescent="0.2">
      <c r="A547" s="502"/>
      <c r="B547" s="503"/>
      <c r="C547" s="507"/>
      <c r="D547" s="507"/>
      <c r="E547" s="132">
        <v>29</v>
      </c>
      <c r="F547" s="215"/>
      <c r="G547" s="215"/>
      <c r="H547" s="54"/>
      <c r="I547" s="46"/>
      <c r="J547" s="43"/>
      <c r="K547" s="46"/>
      <c r="L547" s="43"/>
      <c r="M547" s="2"/>
      <c r="N547" s="47"/>
      <c r="O547" s="44"/>
      <c r="P547" s="2"/>
      <c r="Q547" s="47"/>
      <c r="R547" s="18"/>
      <c r="S547" s="133"/>
      <c r="T547" s="134">
        <f t="shared" si="27"/>
        <v>0</v>
      </c>
      <c r="U547" s="26">
        <f t="shared" si="28"/>
        <v>18</v>
      </c>
    </row>
    <row r="548" spans="1:21" x14ac:dyDescent="0.2">
      <c r="A548" s="504"/>
      <c r="B548" s="505"/>
      <c r="C548" s="508"/>
      <c r="D548" s="508"/>
      <c r="E548" s="135">
        <v>30</v>
      </c>
      <c r="F548" s="215"/>
      <c r="G548" s="219"/>
      <c r="H548" s="59"/>
      <c r="I548" s="60"/>
      <c r="J548" s="78"/>
      <c r="K548" s="60"/>
      <c r="L548" s="78"/>
      <c r="M548" s="15"/>
      <c r="N548" s="51"/>
      <c r="O548" s="45"/>
      <c r="P548" s="15"/>
      <c r="Q548" s="51"/>
      <c r="R548" s="19"/>
      <c r="S548" s="136"/>
      <c r="T548" s="137">
        <f t="shared" si="27"/>
        <v>0</v>
      </c>
      <c r="U548" s="26">
        <f t="shared" si="28"/>
        <v>18</v>
      </c>
    </row>
    <row r="549" spans="1:21" x14ac:dyDescent="0.2">
      <c r="A549" s="500">
        <v>19</v>
      </c>
      <c r="B549" s="501"/>
      <c r="C549" s="506" t="str">
        <f>IF(VLOOKUP($A549,【地域】地域番号①!$BD:$BF,3,FALSE)=0,"",VLOOKUP($A549,【地域】地域番号①!$BD:$BF,3,FALSE))</f>
        <v/>
      </c>
      <c r="D549" s="506" t="str">
        <f>IF(VLOOKUP($A549,【地域】地域番号①!$BD:$BF,2,FALSE)=0,"",VLOOKUP($A549,【地域】地域番号①!$BD:$BF,2,FALSE))</f>
        <v/>
      </c>
      <c r="E549" s="129">
        <v>1</v>
      </c>
      <c r="F549" s="220"/>
      <c r="G549" s="220"/>
      <c r="H549" s="71"/>
      <c r="I549" s="72"/>
      <c r="J549" s="73"/>
      <c r="K549" s="72"/>
      <c r="L549" s="73"/>
      <c r="M549" s="74"/>
      <c r="N549" s="75"/>
      <c r="O549" s="76"/>
      <c r="P549" s="74"/>
      <c r="Q549" s="75"/>
      <c r="R549" s="77"/>
      <c r="S549" s="130"/>
      <c r="T549" s="131">
        <f t="shared" si="27"/>
        <v>0</v>
      </c>
      <c r="U549" s="26">
        <f t="shared" ref="U549:U578" si="29">$A$549</f>
        <v>19</v>
      </c>
    </row>
    <row r="550" spans="1:21" x14ac:dyDescent="0.2">
      <c r="A550" s="502"/>
      <c r="B550" s="503"/>
      <c r="C550" s="507"/>
      <c r="D550" s="507"/>
      <c r="E550" s="132">
        <v>2</v>
      </c>
      <c r="F550" s="215"/>
      <c r="G550" s="215"/>
      <c r="H550" s="54"/>
      <c r="I550" s="46"/>
      <c r="J550" s="43"/>
      <c r="K550" s="46"/>
      <c r="L550" s="43"/>
      <c r="M550" s="2"/>
      <c r="N550" s="47"/>
      <c r="O550" s="44"/>
      <c r="P550" s="2"/>
      <c r="Q550" s="47"/>
      <c r="R550" s="18"/>
      <c r="S550" s="133"/>
      <c r="T550" s="134">
        <f t="shared" si="27"/>
        <v>0</v>
      </c>
      <c r="U550" s="26">
        <f t="shared" si="29"/>
        <v>19</v>
      </c>
    </row>
    <row r="551" spans="1:21" x14ac:dyDescent="0.2">
      <c r="A551" s="502"/>
      <c r="B551" s="503"/>
      <c r="C551" s="507"/>
      <c r="D551" s="507"/>
      <c r="E551" s="132">
        <v>3</v>
      </c>
      <c r="F551" s="215"/>
      <c r="G551" s="215"/>
      <c r="H551" s="54"/>
      <c r="I551" s="46"/>
      <c r="J551" s="43"/>
      <c r="K551" s="46"/>
      <c r="L551" s="43"/>
      <c r="M551" s="2"/>
      <c r="N551" s="47"/>
      <c r="O551" s="44"/>
      <c r="P551" s="2"/>
      <c r="Q551" s="47"/>
      <c r="R551" s="18"/>
      <c r="S551" s="133"/>
      <c r="T551" s="134">
        <f t="shared" si="27"/>
        <v>0</v>
      </c>
      <c r="U551" s="26">
        <f t="shared" si="29"/>
        <v>19</v>
      </c>
    </row>
    <row r="552" spans="1:21" x14ac:dyDescent="0.2">
      <c r="A552" s="502"/>
      <c r="B552" s="503"/>
      <c r="C552" s="507"/>
      <c r="D552" s="507"/>
      <c r="E552" s="132">
        <v>4</v>
      </c>
      <c r="F552" s="215"/>
      <c r="G552" s="215"/>
      <c r="H552" s="54"/>
      <c r="I552" s="46"/>
      <c r="J552" s="43"/>
      <c r="K552" s="46"/>
      <c r="L552" s="43"/>
      <c r="M552" s="2"/>
      <c r="N552" s="47"/>
      <c r="O552" s="44"/>
      <c r="P552" s="2"/>
      <c r="Q552" s="47"/>
      <c r="R552" s="18"/>
      <c r="S552" s="133"/>
      <c r="T552" s="134">
        <f t="shared" si="27"/>
        <v>0</v>
      </c>
      <c r="U552" s="26">
        <f t="shared" si="29"/>
        <v>19</v>
      </c>
    </row>
    <row r="553" spans="1:21" x14ac:dyDescent="0.2">
      <c r="A553" s="502"/>
      <c r="B553" s="503"/>
      <c r="C553" s="507"/>
      <c r="D553" s="507"/>
      <c r="E553" s="132">
        <v>5</v>
      </c>
      <c r="F553" s="215"/>
      <c r="G553" s="215"/>
      <c r="H553" s="54"/>
      <c r="I553" s="46"/>
      <c r="J553" s="43"/>
      <c r="K553" s="46"/>
      <c r="L553" s="43"/>
      <c r="M553" s="2"/>
      <c r="N553" s="47"/>
      <c r="O553" s="44"/>
      <c r="P553" s="2"/>
      <c r="Q553" s="47"/>
      <c r="R553" s="18"/>
      <c r="S553" s="133"/>
      <c r="T553" s="134">
        <f t="shared" si="27"/>
        <v>0</v>
      </c>
      <c r="U553" s="26">
        <f t="shared" si="29"/>
        <v>19</v>
      </c>
    </row>
    <row r="554" spans="1:21" x14ac:dyDescent="0.2">
      <c r="A554" s="502"/>
      <c r="B554" s="503"/>
      <c r="C554" s="507"/>
      <c r="D554" s="507"/>
      <c r="E554" s="132">
        <v>6</v>
      </c>
      <c r="F554" s="215"/>
      <c r="G554" s="215"/>
      <c r="H554" s="54"/>
      <c r="I554" s="46"/>
      <c r="J554" s="43"/>
      <c r="K554" s="46"/>
      <c r="L554" s="43"/>
      <c r="M554" s="2"/>
      <c r="N554" s="47"/>
      <c r="O554" s="44"/>
      <c r="P554" s="2"/>
      <c r="Q554" s="47"/>
      <c r="R554" s="18"/>
      <c r="S554" s="133"/>
      <c r="T554" s="134">
        <f t="shared" si="27"/>
        <v>0</v>
      </c>
      <c r="U554" s="26">
        <f t="shared" si="29"/>
        <v>19</v>
      </c>
    </row>
    <row r="555" spans="1:21" x14ac:dyDescent="0.2">
      <c r="A555" s="502"/>
      <c r="B555" s="503"/>
      <c r="C555" s="507"/>
      <c r="D555" s="507"/>
      <c r="E555" s="132">
        <v>7</v>
      </c>
      <c r="F555" s="215"/>
      <c r="G555" s="215"/>
      <c r="H555" s="54"/>
      <c r="I555" s="46"/>
      <c r="J555" s="43"/>
      <c r="K555" s="46"/>
      <c r="L555" s="43"/>
      <c r="M555" s="2"/>
      <c r="N555" s="47"/>
      <c r="O555" s="44"/>
      <c r="P555" s="2"/>
      <c r="Q555" s="47"/>
      <c r="R555" s="18"/>
      <c r="S555" s="133"/>
      <c r="T555" s="134">
        <f t="shared" si="27"/>
        <v>0</v>
      </c>
      <c r="U555" s="26">
        <f t="shared" si="29"/>
        <v>19</v>
      </c>
    </row>
    <row r="556" spans="1:21" x14ac:dyDescent="0.2">
      <c r="A556" s="502"/>
      <c r="B556" s="503"/>
      <c r="C556" s="507"/>
      <c r="D556" s="507"/>
      <c r="E556" s="132">
        <v>8</v>
      </c>
      <c r="F556" s="215"/>
      <c r="G556" s="215"/>
      <c r="H556" s="54"/>
      <c r="I556" s="46"/>
      <c r="J556" s="43"/>
      <c r="K556" s="46"/>
      <c r="L556" s="43"/>
      <c r="M556" s="2"/>
      <c r="N556" s="47"/>
      <c r="O556" s="44"/>
      <c r="P556" s="2"/>
      <c r="Q556" s="47"/>
      <c r="R556" s="18"/>
      <c r="S556" s="133"/>
      <c r="T556" s="134">
        <f t="shared" si="27"/>
        <v>0</v>
      </c>
      <c r="U556" s="26">
        <f t="shared" si="29"/>
        <v>19</v>
      </c>
    </row>
    <row r="557" spans="1:21" x14ac:dyDescent="0.2">
      <c r="A557" s="502"/>
      <c r="B557" s="503"/>
      <c r="C557" s="507"/>
      <c r="D557" s="507"/>
      <c r="E557" s="132">
        <v>9</v>
      </c>
      <c r="F557" s="215"/>
      <c r="G557" s="215"/>
      <c r="H557" s="54"/>
      <c r="I557" s="46"/>
      <c r="J557" s="43"/>
      <c r="K557" s="46"/>
      <c r="L557" s="43"/>
      <c r="M557" s="2"/>
      <c r="N557" s="47"/>
      <c r="O557" s="44"/>
      <c r="P557" s="2"/>
      <c r="Q557" s="47"/>
      <c r="R557" s="18"/>
      <c r="S557" s="133"/>
      <c r="T557" s="134">
        <f t="shared" si="27"/>
        <v>0</v>
      </c>
      <c r="U557" s="26">
        <f t="shared" si="29"/>
        <v>19</v>
      </c>
    </row>
    <row r="558" spans="1:21" x14ac:dyDescent="0.2">
      <c r="A558" s="502"/>
      <c r="B558" s="503"/>
      <c r="C558" s="507"/>
      <c r="D558" s="507"/>
      <c r="E558" s="132">
        <v>10</v>
      </c>
      <c r="F558" s="215"/>
      <c r="G558" s="215"/>
      <c r="H558" s="54"/>
      <c r="I558" s="46"/>
      <c r="J558" s="43"/>
      <c r="K558" s="46"/>
      <c r="L558" s="43"/>
      <c r="M558" s="2"/>
      <c r="N558" s="47"/>
      <c r="O558" s="44"/>
      <c r="P558" s="2"/>
      <c r="Q558" s="47"/>
      <c r="R558" s="18"/>
      <c r="S558" s="133"/>
      <c r="T558" s="134">
        <f t="shared" si="27"/>
        <v>0</v>
      </c>
      <c r="U558" s="26">
        <f t="shared" si="29"/>
        <v>19</v>
      </c>
    </row>
    <row r="559" spans="1:21" x14ac:dyDescent="0.2">
      <c r="A559" s="502"/>
      <c r="B559" s="503"/>
      <c r="C559" s="507"/>
      <c r="D559" s="507"/>
      <c r="E559" s="132">
        <v>11</v>
      </c>
      <c r="F559" s="215"/>
      <c r="G559" s="215"/>
      <c r="H559" s="54"/>
      <c r="I559" s="46"/>
      <c r="J559" s="43"/>
      <c r="K559" s="46"/>
      <c r="L559" s="43"/>
      <c r="M559" s="2"/>
      <c r="N559" s="47"/>
      <c r="O559" s="44"/>
      <c r="P559" s="2"/>
      <c r="Q559" s="47"/>
      <c r="R559" s="18"/>
      <c r="S559" s="133"/>
      <c r="T559" s="134">
        <f t="shared" si="27"/>
        <v>0</v>
      </c>
      <c r="U559" s="26">
        <f t="shared" si="29"/>
        <v>19</v>
      </c>
    </row>
    <row r="560" spans="1:21" x14ac:dyDescent="0.2">
      <c r="A560" s="502"/>
      <c r="B560" s="503"/>
      <c r="C560" s="507"/>
      <c r="D560" s="507"/>
      <c r="E560" s="132">
        <v>12</v>
      </c>
      <c r="F560" s="215"/>
      <c r="G560" s="215"/>
      <c r="H560" s="54"/>
      <c r="I560" s="46"/>
      <c r="J560" s="43"/>
      <c r="K560" s="46"/>
      <c r="L560" s="43"/>
      <c r="M560" s="2"/>
      <c r="N560" s="47"/>
      <c r="O560" s="44"/>
      <c r="P560" s="2"/>
      <c r="Q560" s="47"/>
      <c r="R560" s="18"/>
      <c r="S560" s="133"/>
      <c r="T560" s="134">
        <f t="shared" si="27"/>
        <v>0</v>
      </c>
      <c r="U560" s="26">
        <f t="shared" si="29"/>
        <v>19</v>
      </c>
    </row>
    <row r="561" spans="1:21" x14ac:dyDescent="0.2">
      <c r="A561" s="502"/>
      <c r="B561" s="503"/>
      <c r="C561" s="507"/>
      <c r="D561" s="507"/>
      <c r="E561" s="132">
        <v>13</v>
      </c>
      <c r="F561" s="215"/>
      <c r="G561" s="215"/>
      <c r="H561" s="54"/>
      <c r="I561" s="46"/>
      <c r="J561" s="43"/>
      <c r="K561" s="46"/>
      <c r="L561" s="43"/>
      <c r="M561" s="2"/>
      <c r="N561" s="47"/>
      <c r="O561" s="44"/>
      <c r="P561" s="2"/>
      <c r="Q561" s="47"/>
      <c r="R561" s="18"/>
      <c r="S561" s="133"/>
      <c r="T561" s="134">
        <f t="shared" si="27"/>
        <v>0</v>
      </c>
      <c r="U561" s="26">
        <f t="shared" si="29"/>
        <v>19</v>
      </c>
    </row>
    <row r="562" spans="1:21" x14ac:dyDescent="0.2">
      <c r="A562" s="502"/>
      <c r="B562" s="503"/>
      <c r="C562" s="507"/>
      <c r="D562" s="507"/>
      <c r="E562" s="132">
        <v>14</v>
      </c>
      <c r="F562" s="215"/>
      <c r="G562" s="215"/>
      <c r="H562" s="54"/>
      <c r="I562" s="46"/>
      <c r="J562" s="43"/>
      <c r="K562" s="46"/>
      <c r="L562" s="43"/>
      <c r="M562" s="2"/>
      <c r="N562" s="47"/>
      <c r="O562" s="44"/>
      <c r="P562" s="2"/>
      <c r="Q562" s="47"/>
      <c r="R562" s="18"/>
      <c r="S562" s="133"/>
      <c r="T562" s="134">
        <f t="shared" si="27"/>
        <v>0</v>
      </c>
      <c r="U562" s="26">
        <f t="shared" si="29"/>
        <v>19</v>
      </c>
    </row>
    <row r="563" spans="1:21" x14ac:dyDescent="0.2">
      <c r="A563" s="502"/>
      <c r="B563" s="503"/>
      <c r="C563" s="507"/>
      <c r="D563" s="507"/>
      <c r="E563" s="132">
        <v>15</v>
      </c>
      <c r="F563" s="215"/>
      <c r="G563" s="215"/>
      <c r="H563" s="54"/>
      <c r="I563" s="46"/>
      <c r="J563" s="43"/>
      <c r="K563" s="46"/>
      <c r="L563" s="43"/>
      <c r="M563" s="2"/>
      <c r="N563" s="47"/>
      <c r="O563" s="44"/>
      <c r="P563" s="2"/>
      <c r="Q563" s="47"/>
      <c r="R563" s="18"/>
      <c r="S563" s="133"/>
      <c r="T563" s="134">
        <f t="shared" si="27"/>
        <v>0</v>
      </c>
      <c r="U563" s="26">
        <f t="shared" si="29"/>
        <v>19</v>
      </c>
    </row>
    <row r="564" spans="1:21" x14ac:dyDescent="0.2">
      <c r="A564" s="502"/>
      <c r="B564" s="503"/>
      <c r="C564" s="507"/>
      <c r="D564" s="507"/>
      <c r="E564" s="132">
        <v>16</v>
      </c>
      <c r="F564" s="215"/>
      <c r="G564" s="215"/>
      <c r="H564" s="54"/>
      <c r="I564" s="46"/>
      <c r="J564" s="43"/>
      <c r="K564" s="46"/>
      <c r="L564" s="43"/>
      <c r="M564" s="2"/>
      <c r="N564" s="47"/>
      <c r="O564" s="44"/>
      <c r="P564" s="2"/>
      <c r="Q564" s="47"/>
      <c r="R564" s="18"/>
      <c r="S564" s="133"/>
      <c r="T564" s="134">
        <f t="shared" si="27"/>
        <v>0</v>
      </c>
      <c r="U564" s="26">
        <f t="shared" si="29"/>
        <v>19</v>
      </c>
    </row>
    <row r="565" spans="1:21" x14ac:dyDescent="0.2">
      <c r="A565" s="502"/>
      <c r="B565" s="503"/>
      <c r="C565" s="507"/>
      <c r="D565" s="507"/>
      <c r="E565" s="132">
        <v>17</v>
      </c>
      <c r="F565" s="215"/>
      <c r="G565" s="215"/>
      <c r="H565" s="54"/>
      <c r="I565" s="46"/>
      <c r="J565" s="43"/>
      <c r="K565" s="46"/>
      <c r="L565" s="43"/>
      <c r="M565" s="2"/>
      <c r="N565" s="47"/>
      <c r="O565" s="44"/>
      <c r="P565" s="2"/>
      <c r="Q565" s="47"/>
      <c r="R565" s="18"/>
      <c r="S565" s="133"/>
      <c r="T565" s="134">
        <f t="shared" si="27"/>
        <v>0</v>
      </c>
      <c r="U565" s="26">
        <f t="shared" si="29"/>
        <v>19</v>
      </c>
    </row>
    <row r="566" spans="1:21" x14ac:dyDescent="0.2">
      <c r="A566" s="502"/>
      <c r="B566" s="503"/>
      <c r="C566" s="507"/>
      <c r="D566" s="507"/>
      <c r="E566" s="132">
        <v>18</v>
      </c>
      <c r="F566" s="215"/>
      <c r="G566" s="215"/>
      <c r="H566" s="54"/>
      <c r="I566" s="46"/>
      <c r="J566" s="43"/>
      <c r="K566" s="46"/>
      <c r="L566" s="43"/>
      <c r="M566" s="2"/>
      <c r="N566" s="47"/>
      <c r="O566" s="44"/>
      <c r="P566" s="2"/>
      <c r="Q566" s="47"/>
      <c r="R566" s="18"/>
      <c r="S566" s="133"/>
      <c r="T566" s="134">
        <f t="shared" si="27"/>
        <v>0</v>
      </c>
      <c r="U566" s="26">
        <f t="shared" si="29"/>
        <v>19</v>
      </c>
    </row>
    <row r="567" spans="1:21" x14ac:dyDescent="0.2">
      <c r="A567" s="502"/>
      <c r="B567" s="503"/>
      <c r="C567" s="507"/>
      <c r="D567" s="507"/>
      <c r="E567" s="132">
        <v>19</v>
      </c>
      <c r="F567" s="215"/>
      <c r="G567" s="215"/>
      <c r="H567" s="54"/>
      <c r="I567" s="46"/>
      <c r="J567" s="43"/>
      <c r="K567" s="46"/>
      <c r="L567" s="43"/>
      <c r="M567" s="2"/>
      <c r="N567" s="47"/>
      <c r="O567" s="44"/>
      <c r="P567" s="2"/>
      <c r="Q567" s="47"/>
      <c r="R567" s="18"/>
      <c r="S567" s="133"/>
      <c r="T567" s="134">
        <f t="shared" si="27"/>
        <v>0</v>
      </c>
      <c r="U567" s="26">
        <f t="shared" si="29"/>
        <v>19</v>
      </c>
    </row>
    <row r="568" spans="1:21" x14ac:dyDescent="0.2">
      <c r="A568" s="502"/>
      <c r="B568" s="503"/>
      <c r="C568" s="507"/>
      <c r="D568" s="507"/>
      <c r="E568" s="132">
        <v>20</v>
      </c>
      <c r="F568" s="215"/>
      <c r="G568" s="215"/>
      <c r="H568" s="54"/>
      <c r="I568" s="46"/>
      <c r="J568" s="43"/>
      <c r="K568" s="46"/>
      <c r="L568" s="43"/>
      <c r="M568" s="2"/>
      <c r="N568" s="47"/>
      <c r="O568" s="44"/>
      <c r="P568" s="2"/>
      <c r="Q568" s="47"/>
      <c r="R568" s="18"/>
      <c r="S568" s="133"/>
      <c r="T568" s="134">
        <f t="shared" si="27"/>
        <v>0</v>
      </c>
      <c r="U568" s="26">
        <f t="shared" si="29"/>
        <v>19</v>
      </c>
    </row>
    <row r="569" spans="1:21" x14ac:dyDescent="0.2">
      <c r="A569" s="502"/>
      <c r="B569" s="503"/>
      <c r="C569" s="507"/>
      <c r="D569" s="507"/>
      <c r="E569" s="132">
        <v>21</v>
      </c>
      <c r="F569" s="215"/>
      <c r="G569" s="215"/>
      <c r="H569" s="54"/>
      <c r="I569" s="46"/>
      <c r="J569" s="43"/>
      <c r="K569" s="46"/>
      <c r="L569" s="43"/>
      <c r="M569" s="2"/>
      <c r="N569" s="47"/>
      <c r="O569" s="44"/>
      <c r="P569" s="2"/>
      <c r="Q569" s="47"/>
      <c r="R569" s="18"/>
      <c r="S569" s="133"/>
      <c r="T569" s="134">
        <f t="shared" si="27"/>
        <v>0</v>
      </c>
      <c r="U569" s="26">
        <f t="shared" si="29"/>
        <v>19</v>
      </c>
    </row>
    <row r="570" spans="1:21" x14ac:dyDescent="0.2">
      <c r="A570" s="502"/>
      <c r="B570" s="503"/>
      <c r="C570" s="507"/>
      <c r="D570" s="507"/>
      <c r="E570" s="132">
        <v>22</v>
      </c>
      <c r="F570" s="215"/>
      <c r="G570" s="215"/>
      <c r="H570" s="54"/>
      <c r="I570" s="46"/>
      <c r="J570" s="43"/>
      <c r="K570" s="46"/>
      <c r="L570" s="43"/>
      <c r="M570" s="2"/>
      <c r="N570" s="47"/>
      <c r="O570" s="44"/>
      <c r="P570" s="2"/>
      <c r="Q570" s="47"/>
      <c r="R570" s="18"/>
      <c r="S570" s="133"/>
      <c r="T570" s="134">
        <f t="shared" si="27"/>
        <v>0</v>
      </c>
      <c r="U570" s="26">
        <f t="shared" si="29"/>
        <v>19</v>
      </c>
    </row>
    <row r="571" spans="1:21" x14ac:dyDescent="0.2">
      <c r="A571" s="502"/>
      <c r="B571" s="503"/>
      <c r="C571" s="507"/>
      <c r="D571" s="507"/>
      <c r="E571" s="132">
        <v>23</v>
      </c>
      <c r="F571" s="215"/>
      <c r="G571" s="215"/>
      <c r="H571" s="54"/>
      <c r="I571" s="46"/>
      <c r="J571" s="43"/>
      <c r="K571" s="46"/>
      <c r="L571" s="43"/>
      <c r="M571" s="2"/>
      <c r="N571" s="47"/>
      <c r="O571" s="44"/>
      <c r="P571" s="2"/>
      <c r="Q571" s="47"/>
      <c r="R571" s="18"/>
      <c r="S571" s="133"/>
      <c r="T571" s="134">
        <f t="shared" ref="T571:T608" si="30">IF(J571="",0,INT(SUM(PRODUCT(J571,L571,O571),R571)))</f>
        <v>0</v>
      </c>
      <c r="U571" s="26">
        <f t="shared" si="29"/>
        <v>19</v>
      </c>
    </row>
    <row r="572" spans="1:21" x14ac:dyDescent="0.2">
      <c r="A572" s="502"/>
      <c r="B572" s="503"/>
      <c r="C572" s="507"/>
      <c r="D572" s="507"/>
      <c r="E572" s="132">
        <v>24</v>
      </c>
      <c r="F572" s="215"/>
      <c r="G572" s="215"/>
      <c r="H572" s="54"/>
      <c r="I572" s="46"/>
      <c r="J572" s="43"/>
      <c r="K572" s="46"/>
      <c r="L572" s="43"/>
      <c r="M572" s="2"/>
      <c r="N572" s="47"/>
      <c r="O572" s="44"/>
      <c r="P572" s="2"/>
      <c r="Q572" s="47"/>
      <c r="R572" s="18"/>
      <c r="S572" s="133"/>
      <c r="T572" s="134">
        <f t="shared" si="30"/>
        <v>0</v>
      </c>
      <c r="U572" s="26">
        <f t="shared" si="29"/>
        <v>19</v>
      </c>
    </row>
    <row r="573" spans="1:21" x14ac:dyDescent="0.2">
      <c r="A573" s="502"/>
      <c r="B573" s="503"/>
      <c r="C573" s="507"/>
      <c r="D573" s="507"/>
      <c r="E573" s="132">
        <v>25</v>
      </c>
      <c r="F573" s="215"/>
      <c r="G573" s="215"/>
      <c r="H573" s="54"/>
      <c r="I573" s="46"/>
      <c r="J573" s="43"/>
      <c r="K573" s="46"/>
      <c r="L573" s="43"/>
      <c r="M573" s="2"/>
      <c r="N573" s="47"/>
      <c r="O573" s="44"/>
      <c r="P573" s="2"/>
      <c r="Q573" s="47"/>
      <c r="R573" s="18"/>
      <c r="S573" s="133"/>
      <c r="T573" s="134">
        <f t="shared" si="30"/>
        <v>0</v>
      </c>
      <c r="U573" s="26">
        <f t="shared" si="29"/>
        <v>19</v>
      </c>
    </row>
    <row r="574" spans="1:21" x14ac:dyDescent="0.2">
      <c r="A574" s="502"/>
      <c r="B574" s="503"/>
      <c r="C574" s="507"/>
      <c r="D574" s="507"/>
      <c r="E574" s="132">
        <v>26</v>
      </c>
      <c r="F574" s="215"/>
      <c r="G574" s="215"/>
      <c r="H574" s="54"/>
      <c r="I574" s="46"/>
      <c r="J574" s="43"/>
      <c r="K574" s="46"/>
      <c r="L574" s="43"/>
      <c r="M574" s="2"/>
      <c r="N574" s="47"/>
      <c r="O574" s="44"/>
      <c r="P574" s="2"/>
      <c r="Q574" s="47"/>
      <c r="R574" s="18"/>
      <c r="S574" s="133"/>
      <c r="T574" s="134">
        <f t="shared" si="30"/>
        <v>0</v>
      </c>
      <c r="U574" s="26">
        <f t="shared" si="29"/>
        <v>19</v>
      </c>
    </row>
    <row r="575" spans="1:21" x14ac:dyDescent="0.2">
      <c r="A575" s="502"/>
      <c r="B575" s="503"/>
      <c r="C575" s="507"/>
      <c r="D575" s="507"/>
      <c r="E575" s="132">
        <v>27</v>
      </c>
      <c r="F575" s="215"/>
      <c r="G575" s="215"/>
      <c r="H575" s="54"/>
      <c r="I575" s="46"/>
      <c r="J575" s="43"/>
      <c r="K575" s="46"/>
      <c r="L575" s="43"/>
      <c r="M575" s="2"/>
      <c r="N575" s="47"/>
      <c r="O575" s="44"/>
      <c r="P575" s="2"/>
      <c r="Q575" s="47"/>
      <c r="R575" s="18"/>
      <c r="S575" s="133"/>
      <c r="T575" s="134">
        <f t="shared" si="30"/>
        <v>0</v>
      </c>
      <c r="U575" s="26">
        <f t="shared" si="29"/>
        <v>19</v>
      </c>
    </row>
    <row r="576" spans="1:21" x14ac:dyDescent="0.2">
      <c r="A576" s="502"/>
      <c r="B576" s="503"/>
      <c r="C576" s="507"/>
      <c r="D576" s="507"/>
      <c r="E576" s="132">
        <v>28</v>
      </c>
      <c r="F576" s="215"/>
      <c r="G576" s="215"/>
      <c r="H576" s="54"/>
      <c r="I576" s="46"/>
      <c r="J576" s="43"/>
      <c r="K576" s="46"/>
      <c r="L576" s="43"/>
      <c r="M576" s="2"/>
      <c r="N576" s="47"/>
      <c r="O576" s="44"/>
      <c r="P576" s="2"/>
      <c r="Q576" s="47"/>
      <c r="R576" s="18"/>
      <c r="S576" s="133"/>
      <c r="T576" s="134">
        <f t="shared" si="30"/>
        <v>0</v>
      </c>
      <c r="U576" s="26">
        <f t="shared" si="29"/>
        <v>19</v>
      </c>
    </row>
    <row r="577" spans="1:21" x14ac:dyDescent="0.2">
      <c r="A577" s="502"/>
      <c r="B577" s="503"/>
      <c r="C577" s="507"/>
      <c r="D577" s="507"/>
      <c r="E577" s="132">
        <v>29</v>
      </c>
      <c r="F577" s="215"/>
      <c r="G577" s="215"/>
      <c r="H577" s="54"/>
      <c r="I577" s="46"/>
      <c r="J577" s="43"/>
      <c r="K577" s="46"/>
      <c r="L577" s="43"/>
      <c r="M577" s="2"/>
      <c r="N577" s="47"/>
      <c r="O577" s="44"/>
      <c r="P577" s="2"/>
      <c r="Q577" s="47"/>
      <c r="R577" s="18"/>
      <c r="S577" s="133"/>
      <c r="T577" s="134">
        <f t="shared" si="30"/>
        <v>0</v>
      </c>
      <c r="U577" s="26">
        <f t="shared" si="29"/>
        <v>19</v>
      </c>
    </row>
    <row r="578" spans="1:21" x14ac:dyDescent="0.2">
      <c r="A578" s="504"/>
      <c r="B578" s="505"/>
      <c r="C578" s="508"/>
      <c r="D578" s="508"/>
      <c r="E578" s="135">
        <v>30</v>
      </c>
      <c r="F578" s="215"/>
      <c r="G578" s="219"/>
      <c r="H578" s="59"/>
      <c r="I578" s="60"/>
      <c r="J578" s="78"/>
      <c r="K578" s="60"/>
      <c r="L578" s="78"/>
      <c r="M578" s="15"/>
      <c r="N578" s="51"/>
      <c r="O578" s="45"/>
      <c r="P578" s="15"/>
      <c r="Q578" s="51"/>
      <c r="R578" s="19"/>
      <c r="S578" s="136"/>
      <c r="T578" s="137">
        <f t="shared" si="30"/>
        <v>0</v>
      </c>
      <c r="U578" s="26">
        <f t="shared" si="29"/>
        <v>19</v>
      </c>
    </row>
    <row r="579" spans="1:21" x14ac:dyDescent="0.2">
      <c r="A579" s="500">
        <v>20</v>
      </c>
      <c r="B579" s="501"/>
      <c r="C579" s="506" t="str">
        <f>IF(VLOOKUP($A579,【地域】地域番号①!$BD:$BF,3,FALSE)=0,"",VLOOKUP($A579,【地域】地域番号①!$BD:$BF,3,FALSE))</f>
        <v/>
      </c>
      <c r="D579" s="506" t="str">
        <f>IF(VLOOKUP($A579,【地域】地域番号①!$BD:$BF,2,FALSE)=0,"",VLOOKUP($A579,【地域】地域番号①!$BD:$BF,2,FALSE))</f>
        <v/>
      </c>
      <c r="E579" s="129">
        <v>1</v>
      </c>
      <c r="F579" s="220"/>
      <c r="G579" s="220"/>
      <c r="H579" s="71"/>
      <c r="I579" s="72"/>
      <c r="J579" s="73"/>
      <c r="K579" s="72"/>
      <c r="L579" s="73"/>
      <c r="M579" s="74"/>
      <c r="N579" s="75"/>
      <c r="O579" s="76"/>
      <c r="P579" s="74"/>
      <c r="Q579" s="75"/>
      <c r="R579" s="77"/>
      <c r="S579" s="130"/>
      <c r="T579" s="131">
        <f t="shared" si="30"/>
        <v>0</v>
      </c>
      <c r="U579" s="26">
        <f t="shared" ref="U579:U608" si="31">$A$579</f>
        <v>20</v>
      </c>
    </row>
    <row r="580" spans="1:21" x14ac:dyDescent="0.2">
      <c r="A580" s="502"/>
      <c r="B580" s="503"/>
      <c r="C580" s="507"/>
      <c r="D580" s="507"/>
      <c r="E580" s="132">
        <v>2</v>
      </c>
      <c r="F580" s="215"/>
      <c r="G580" s="215"/>
      <c r="H580" s="54"/>
      <c r="I580" s="46"/>
      <c r="J580" s="43"/>
      <c r="K580" s="46"/>
      <c r="L580" s="43"/>
      <c r="M580" s="2"/>
      <c r="N580" s="47"/>
      <c r="O580" s="44"/>
      <c r="P580" s="2"/>
      <c r="Q580" s="47"/>
      <c r="R580" s="18"/>
      <c r="S580" s="133"/>
      <c r="T580" s="134">
        <f t="shared" si="30"/>
        <v>0</v>
      </c>
      <c r="U580" s="26">
        <f t="shared" si="31"/>
        <v>20</v>
      </c>
    </row>
    <row r="581" spans="1:21" x14ac:dyDescent="0.2">
      <c r="A581" s="502"/>
      <c r="B581" s="503"/>
      <c r="C581" s="507"/>
      <c r="D581" s="507"/>
      <c r="E581" s="132">
        <v>3</v>
      </c>
      <c r="F581" s="215"/>
      <c r="G581" s="215"/>
      <c r="H581" s="54"/>
      <c r="I581" s="46"/>
      <c r="J581" s="43"/>
      <c r="K581" s="46"/>
      <c r="L581" s="43"/>
      <c r="M581" s="2"/>
      <c r="N581" s="47"/>
      <c r="O581" s="44"/>
      <c r="P581" s="2"/>
      <c r="Q581" s="47"/>
      <c r="R581" s="18"/>
      <c r="S581" s="133"/>
      <c r="T581" s="134">
        <f t="shared" si="30"/>
        <v>0</v>
      </c>
      <c r="U581" s="26">
        <f t="shared" si="31"/>
        <v>20</v>
      </c>
    </row>
    <row r="582" spans="1:21" x14ac:dyDescent="0.2">
      <c r="A582" s="502"/>
      <c r="B582" s="503"/>
      <c r="C582" s="507"/>
      <c r="D582" s="507"/>
      <c r="E582" s="132">
        <v>4</v>
      </c>
      <c r="F582" s="215"/>
      <c r="G582" s="215"/>
      <c r="H582" s="54"/>
      <c r="I582" s="46"/>
      <c r="J582" s="43"/>
      <c r="K582" s="46"/>
      <c r="L582" s="43"/>
      <c r="M582" s="2"/>
      <c r="N582" s="47"/>
      <c r="O582" s="44"/>
      <c r="P582" s="2"/>
      <c r="Q582" s="47"/>
      <c r="R582" s="18"/>
      <c r="S582" s="133"/>
      <c r="T582" s="134">
        <f t="shared" si="30"/>
        <v>0</v>
      </c>
      <c r="U582" s="26">
        <f t="shared" si="31"/>
        <v>20</v>
      </c>
    </row>
    <row r="583" spans="1:21" x14ac:dyDescent="0.2">
      <c r="A583" s="502"/>
      <c r="B583" s="503"/>
      <c r="C583" s="507"/>
      <c r="D583" s="507"/>
      <c r="E583" s="132">
        <v>5</v>
      </c>
      <c r="F583" s="215"/>
      <c r="G583" s="215"/>
      <c r="H583" s="54"/>
      <c r="I583" s="46"/>
      <c r="J583" s="43"/>
      <c r="K583" s="46"/>
      <c r="L583" s="43"/>
      <c r="M583" s="2"/>
      <c r="N583" s="47"/>
      <c r="O583" s="44"/>
      <c r="P583" s="2"/>
      <c r="Q583" s="47"/>
      <c r="R583" s="18"/>
      <c r="S583" s="133"/>
      <c r="T583" s="134">
        <f t="shared" si="30"/>
        <v>0</v>
      </c>
      <c r="U583" s="26">
        <f t="shared" si="31"/>
        <v>20</v>
      </c>
    </row>
    <row r="584" spans="1:21" x14ac:dyDescent="0.2">
      <c r="A584" s="502"/>
      <c r="B584" s="503"/>
      <c r="C584" s="507"/>
      <c r="D584" s="507"/>
      <c r="E584" s="132">
        <v>6</v>
      </c>
      <c r="F584" s="215"/>
      <c r="G584" s="215"/>
      <c r="H584" s="54"/>
      <c r="I584" s="46"/>
      <c r="J584" s="43"/>
      <c r="K584" s="46"/>
      <c r="L584" s="43"/>
      <c r="M584" s="2"/>
      <c r="N584" s="47"/>
      <c r="O584" s="44"/>
      <c r="P584" s="2"/>
      <c r="Q584" s="47"/>
      <c r="R584" s="18"/>
      <c r="S584" s="133"/>
      <c r="T584" s="134">
        <f t="shared" si="30"/>
        <v>0</v>
      </c>
      <c r="U584" s="26">
        <f t="shared" si="31"/>
        <v>20</v>
      </c>
    </row>
    <row r="585" spans="1:21" x14ac:dyDescent="0.2">
      <c r="A585" s="502"/>
      <c r="B585" s="503"/>
      <c r="C585" s="507"/>
      <c r="D585" s="507"/>
      <c r="E585" s="132">
        <v>7</v>
      </c>
      <c r="F585" s="215"/>
      <c r="G585" s="215"/>
      <c r="H585" s="54"/>
      <c r="I585" s="46"/>
      <c r="J585" s="43"/>
      <c r="K585" s="46"/>
      <c r="L585" s="43"/>
      <c r="M585" s="2"/>
      <c r="N585" s="47"/>
      <c r="O585" s="44"/>
      <c r="P585" s="2"/>
      <c r="Q585" s="47"/>
      <c r="R585" s="18"/>
      <c r="S585" s="133"/>
      <c r="T585" s="134">
        <f t="shared" si="30"/>
        <v>0</v>
      </c>
      <c r="U585" s="26">
        <f t="shared" si="31"/>
        <v>20</v>
      </c>
    </row>
    <row r="586" spans="1:21" x14ac:dyDescent="0.2">
      <c r="A586" s="502"/>
      <c r="B586" s="503"/>
      <c r="C586" s="507"/>
      <c r="D586" s="507"/>
      <c r="E586" s="132">
        <v>8</v>
      </c>
      <c r="F586" s="215"/>
      <c r="G586" s="215"/>
      <c r="H586" s="54"/>
      <c r="I586" s="46"/>
      <c r="J586" s="43"/>
      <c r="K586" s="46"/>
      <c r="L586" s="43"/>
      <c r="M586" s="2"/>
      <c r="N586" s="47"/>
      <c r="O586" s="44"/>
      <c r="P586" s="2"/>
      <c r="Q586" s="47"/>
      <c r="R586" s="18"/>
      <c r="S586" s="133"/>
      <c r="T586" s="134">
        <f t="shared" si="30"/>
        <v>0</v>
      </c>
      <c r="U586" s="26">
        <f t="shared" si="31"/>
        <v>20</v>
      </c>
    </row>
    <row r="587" spans="1:21" x14ac:dyDescent="0.2">
      <c r="A587" s="502"/>
      <c r="B587" s="503"/>
      <c r="C587" s="507"/>
      <c r="D587" s="507"/>
      <c r="E587" s="132">
        <v>9</v>
      </c>
      <c r="F587" s="215"/>
      <c r="G587" s="215"/>
      <c r="H587" s="54"/>
      <c r="I587" s="46"/>
      <c r="J587" s="43"/>
      <c r="K587" s="46"/>
      <c r="L587" s="43"/>
      <c r="M587" s="2"/>
      <c r="N587" s="47"/>
      <c r="O587" s="44"/>
      <c r="P587" s="2"/>
      <c r="Q587" s="47"/>
      <c r="R587" s="18"/>
      <c r="S587" s="133"/>
      <c r="T587" s="134">
        <f t="shared" si="30"/>
        <v>0</v>
      </c>
      <c r="U587" s="26">
        <f t="shared" si="31"/>
        <v>20</v>
      </c>
    </row>
    <row r="588" spans="1:21" x14ac:dyDescent="0.2">
      <c r="A588" s="502"/>
      <c r="B588" s="503"/>
      <c r="C588" s="507"/>
      <c r="D588" s="507"/>
      <c r="E588" s="132">
        <v>10</v>
      </c>
      <c r="F588" s="215"/>
      <c r="G588" s="215"/>
      <c r="H588" s="54"/>
      <c r="I588" s="46"/>
      <c r="J588" s="43"/>
      <c r="K588" s="46"/>
      <c r="L588" s="43"/>
      <c r="M588" s="2"/>
      <c r="N588" s="47"/>
      <c r="O588" s="44"/>
      <c r="P588" s="2"/>
      <c r="Q588" s="47"/>
      <c r="R588" s="18"/>
      <c r="S588" s="133"/>
      <c r="T588" s="134">
        <f t="shared" si="30"/>
        <v>0</v>
      </c>
      <c r="U588" s="26">
        <f t="shared" si="31"/>
        <v>20</v>
      </c>
    </row>
    <row r="589" spans="1:21" x14ac:dyDescent="0.2">
      <c r="A589" s="502"/>
      <c r="B589" s="503"/>
      <c r="C589" s="507"/>
      <c r="D589" s="507"/>
      <c r="E589" s="132">
        <v>11</v>
      </c>
      <c r="F589" s="215"/>
      <c r="G589" s="215"/>
      <c r="H589" s="54"/>
      <c r="I589" s="46"/>
      <c r="J589" s="43"/>
      <c r="K589" s="46"/>
      <c r="L589" s="43"/>
      <c r="M589" s="2"/>
      <c r="N589" s="47"/>
      <c r="O589" s="44"/>
      <c r="P589" s="2"/>
      <c r="Q589" s="47"/>
      <c r="R589" s="18"/>
      <c r="S589" s="133"/>
      <c r="T589" s="134">
        <f t="shared" si="30"/>
        <v>0</v>
      </c>
      <c r="U589" s="26">
        <f t="shared" si="31"/>
        <v>20</v>
      </c>
    </row>
    <row r="590" spans="1:21" x14ac:dyDescent="0.2">
      <c r="A590" s="502"/>
      <c r="B590" s="503"/>
      <c r="C590" s="507"/>
      <c r="D590" s="507"/>
      <c r="E590" s="132">
        <v>12</v>
      </c>
      <c r="F590" s="215"/>
      <c r="G590" s="215"/>
      <c r="H590" s="54"/>
      <c r="I590" s="46"/>
      <c r="J590" s="43"/>
      <c r="K590" s="46"/>
      <c r="L590" s="43"/>
      <c r="M590" s="2"/>
      <c r="N590" s="47"/>
      <c r="O590" s="44"/>
      <c r="P590" s="2"/>
      <c r="Q590" s="47"/>
      <c r="R590" s="18"/>
      <c r="S590" s="133"/>
      <c r="T590" s="134">
        <f t="shared" si="30"/>
        <v>0</v>
      </c>
      <c r="U590" s="26">
        <f t="shared" si="31"/>
        <v>20</v>
      </c>
    </row>
    <row r="591" spans="1:21" x14ac:dyDescent="0.2">
      <c r="A591" s="502"/>
      <c r="B591" s="503"/>
      <c r="C591" s="507"/>
      <c r="D591" s="507"/>
      <c r="E591" s="132">
        <v>13</v>
      </c>
      <c r="F591" s="215"/>
      <c r="G591" s="215"/>
      <c r="H591" s="54"/>
      <c r="I591" s="46"/>
      <c r="J591" s="43"/>
      <c r="K591" s="46"/>
      <c r="L591" s="43"/>
      <c r="M591" s="2"/>
      <c r="N591" s="47"/>
      <c r="O591" s="44"/>
      <c r="P591" s="2"/>
      <c r="Q591" s="47"/>
      <c r="R591" s="18"/>
      <c r="S591" s="133"/>
      <c r="T591" s="134">
        <f t="shared" si="30"/>
        <v>0</v>
      </c>
      <c r="U591" s="26">
        <f t="shared" si="31"/>
        <v>20</v>
      </c>
    </row>
    <row r="592" spans="1:21" x14ac:dyDescent="0.2">
      <c r="A592" s="502"/>
      <c r="B592" s="503"/>
      <c r="C592" s="507"/>
      <c r="D592" s="507"/>
      <c r="E592" s="132">
        <v>14</v>
      </c>
      <c r="F592" s="215"/>
      <c r="G592" s="215"/>
      <c r="H592" s="54"/>
      <c r="I592" s="46"/>
      <c r="J592" s="43"/>
      <c r="K592" s="46"/>
      <c r="L592" s="43"/>
      <c r="M592" s="2"/>
      <c r="N592" s="47"/>
      <c r="O592" s="44"/>
      <c r="P592" s="2"/>
      <c r="Q592" s="47"/>
      <c r="R592" s="18"/>
      <c r="S592" s="133"/>
      <c r="T592" s="134">
        <f t="shared" si="30"/>
        <v>0</v>
      </c>
      <c r="U592" s="26">
        <f t="shared" si="31"/>
        <v>20</v>
      </c>
    </row>
    <row r="593" spans="1:21" x14ac:dyDescent="0.2">
      <c r="A593" s="502"/>
      <c r="B593" s="503"/>
      <c r="C593" s="507"/>
      <c r="D593" s="507"/>
      <c r="E593" s="132">
        <v>15</v>
      </c>
      <c r="F593" s="215"/>
      <c r="G593" s="215"/>
      <c r="H593" s="54"/>
      <c r="I593" s="46"/>
      <c r="J593" s="43"/>
      <c r="K593" s="46"/>
      <c r="L593" s="43"/>
      <c r="M593" s="2"/>
      <c r="N593" s="47"/>
      <c r="O593" s="44"/>
      <c r="P593" s="2"/>
      <c r="Q593" s="47"/>
      <c r="R593" s="18"/>
      <c r="S593" s="133"/>
      <c r="T593" s="134">
        <f t="shared" si="30"/>
        <v>0</v>
      </c>
      <c r="U593" s="26">
        <f t="shared" si="31"/>
        <v>20</v>
      </c>
    </row>
    <row r="594" spans="1:21" x14ac:dyDescent="0.2">
      <c r="A594" s="502"/>
      <c r="B594" s="503"/>
      <c r="C594" s="507"/>
      <c r="D594" s="507"/>
      <c r="E594" s="132">
        <v>16</v>
      </c>
      <c r="F594" s="215"/>
      <c r="G594" s="215"/>
      <c r="H594" s="54"/>
      <c r="I594" s="46"/>
      <c r="J594" s="43"/>
      <c r="K594" s="46"/>
      <c r="L594" s="43"/>
      <c r="M594" s="2"/>
      <c r="N594" s="47"/>
      <c r="O594" s="44"/>
      <c r="P594" s="2"/>
      <c r="Q594" s="47"/>
      <c r="R594" s="18"/>
      <c r="S594" s="133"/>
      <c r="T594" s="134">
        <f t="shared" si="30"/>
        <v>0</v>
      </c>
      <c r="U594" s="26">
        <f t="shared" si="31"/>
        <v>20</v>
      </c>
    </row>
    <row r="595" spans="1:21" x14ac:dyDescent="0.2">
      <c r="A595" s="502"/>
      <c r="B595" s="503"/>
      <c r="C595" s="507"/>
      <c r="D595" s="507"/>
      <c r="E595" s="132">
        <v>17</v>
      </c>
      <c r="F595" s="215"/>
      <c r="G595" s="215"/>
      <c r="H595" s="54"/>
      <c r="I595" s="46"/>
      <c r="J595" s="43"/>
      <c r="K595" s="46"/>
      <c r="L595" s="43"/>
      <c r="M595" s="2"/>
      <c r="N595" s="47"/>
      <c r="O595" s="44"/>
      <c r="P595" s="2"/>
      <c r="Q595" s="47"/>
      <c r="R595" s="18"/>
      <c r="S595" s="133"/>
      <c r="T595" s="134">
        <f t="shared" si="30"/>
        <v>0</v>
      </c>
      <c r="U595" s="26">
        <f t="shared" si="31"/>
        <v>20</v>
      </c>
    </row>
    <row r="596" spans="1:21" x14ac:dyDescent="0.2">
      <c r="A596" s="502"/>
      <c r="B596" s="503"/>
      <c r="C596" s="507"/>
      <c r="D596" s="507"/>
      <c r="E596" s="132">
        <v>18</v>
      </c>
      <c r="F596" s="215"/>
      <c r="G596" s="215"/>
      <c r="H596" s="54"/>
      <c r="I596" s="46"/>
      <c r="J596" s="43"/>
      <c r="K596" s="46"/>
      <c r="L596" s="43"/>
      <c r="M596" s="2"/>
      <c r="N596" s="47"/>
      <c r="O596" s="44"/>
      <c r="P596" s="2"/>
      <c r="Q596" s="47"/>
      <c r="R596" s="18"/>
      <c r="S596" s="133"/>
      <c r="T596" s="134">
        <f t="shared" si="30"/>
        <v>0</v>
      </c>
      <c r="U596" s="26">
        <f t="shared" si="31"/>
        <v>20</v>
      </c>
    </row>
    <row r="597" spans="1:21" x14ac:dyDescent="0.2">
      <c r="A597" s="502"/>
      <c r="B597" s="503"/>
      <c r="C597" s="507"/>
      <c r="D597" s="507"/>
      <c r="E597" s="132">
        <v>19</v>
      </c>
      <c r="F597" s="215"/>
      <c r="G597" s="215"/>
      <c r="H597" s="54"/>
      <c r="I597" s="46"/>
      <c r="J597" s="43"/>
      <c r="K597" s="46"/>
      <c r="L597" s="43"/>
      <c r="M597" s="2"/>
      <c r="N597" s="47"/>
      <c r="O597" s="44"/>
      <c r="P597" s="2"/>
      <c r="Q597" s="47"/>
      <c r="R597" s="18"/>
      <c r="S597" s="133"/>
      <c r="T597" s="134">
        <f t="shared" si="30"/>
        <v>0</v>
      </c>
      <c r="U597" s="26">
        <f t="shared" si="31"/>
        <v>20</v>
      </c>
    </row>
    <row r="598" spans="1:21" x14ac:dyDescent="0.2">
      <c r="A598" s="502"/>
      <c r="B598" s="503"/>
      <c r="C598" s="507"/>
      <c r="D598" s="507"/>
      <c r="E598" s="132">
        <v>20</v>
      </c>
      <c r="F598" s="215"/>
      <c r="G598" s="215"/>
      <c r="H598" s="54"/>
      <c r="I598" s="46"/>
      <c r="J598" s="43"/>
      <c r="K598" s="46"/>
      <c r="L598" s="43"/>
      <c r="M598" s="2"/>
      <c r="N598" s="47"/>
      <c r="O598" s="44"/>
      <c r="P598" s="2"/>
      <c r="Q598" s="47"/>
      <c r="R598" s="18"/>
      <c r="S598" s="133"/>
      <c r="T598" s="134">
        <f t="shared" si="30"/>
        <v>0</v>
      </c>
      <c r="U598" s="26">
        <f t="shared" si="31"/>
        <v>20</v>
      </c>
    </row>
    <row r="599" spans="1:21" x14ac:dyDescent="0.2">
      <c r="A599" s="502"/>
      <c r="B599" s="503"/>
      <c r="C599" s="507"/>
      <c r="D599" s="507"/>
      <c r="E599" s="132">
        <v>21</v>
      </c>
      <c r="F599" s="215"/>
      <c r="G599" s="215"/>
      <c r="H599" s="54"/>
      <c r="I599" s="46"/>
      <c r="J599" s="43"/>
      <c r="K599" s="46"/>
      <c r="L599" s="43"/>
      <c r="M599" s="2"/>
      <c r="N599" s="47"/>
      <c r="O599" s="44"/>
      <c r="P599" s="2"/>
      <c r="Q599" s="47"/>
      <c r="R599" s="18"/>
      <c r="S599" s="133"/>
      <c r="T599" s="134">
        <f t="shared" si="30"/>
        <v>0</v>
      </c>
      <c r="U599" s="26">
        <f t="shared" si="31"/>
        <v>20</v>
      </c>
    </row>
    <row r="600" spans="1:21" x14ac:dyDescent="0.2">
      <c r="A600" s="502"/>
      <c r="B600" s="503"/>
      <c r="C600" s="507"/>
      <c r="D600" s="507"/>
      <c r="E600" s="132">
        <v>22</v>
      </c>
      <c r="F600" s="215"/>
      <c r="G600" s="215"/>
      <c r="H600" s="54"/>
      <c r="I600" s="46"/>
      <c r="J600" s="43"/>
      <c r="K600" s="46"/>
      <c r="L600" s="43"/>
      <c r="M600" s="2"/>
      <c r="N600" s="47"/>
      <c r="O600" s="44"/>
      <c r="P600" s="2"/>
      <c r="Q600" s="47"/>
      <c r="R600" s="18"/>
      <c r="S600" s="133"/>
      <c r="T600" s="134">
        <f t="shared" si="30"/>
        <v>0</v>
      </c>
      <c r="U600" s="26">
        <f t="shared" si="31"/>
        <v>20</v>
      </c>
    </row>
    <row r="601" spans="1:21" x14ac:dyDescent="0.2">
      <c r="A601" s="502"/>
      <c r="B601" s="503"/>
      <c r="C601" s="507"/>
      <c r="D601" s="507"/>
      <c r="E601" s="132">
        <v>23</v>
      </c>
      <c r="F601" s="215"/>
      <c r="G601" s="215"/>
      <c r="H601" s="54"/>
      <c r="I601" s="46"/>
      <c r="J601" s="43"/>
      <c r="K601" s="46"/>
      <c r="L601" s="43"/>
      <c r="M601" s="2"/>
      <c r="N601" s="47"/>
      <c r="O601" s="44"/>
      <c r="P601" s="2"/>
      <c r="Q601" s="47"/>
      <c r="R601" s="18"/>
      <c r="S601" s="133"/>
      <c r="T601" s="134">
        <f t="shared" si="30"/>
        <v>0</v>
      </c>
      <c r="U601" s="26">
        <f t="shared" si="31"/>
        <v>20</v>
      </c>
    </row>
    <row r="602" spans="1:21" x14ac:dyDescent="0.2">
      <c r="A602" s="502"/>
      <c r="B602" s="503"/>
      <c r="C602" s="507"/>
      <c r="D602" s="507"/>
      <c r="E602" s="132">
        <v>24</v>
      </c>
      <c r="F602" s="215"/>
      <c r="G602" s="215"/>
      <c r="H602" s="54"/>
      <c r="I602" s="46"/>
      <c r="J602" s="43"/>
      <c r="K602" s="46"/>
      <c r="L602" s="43"/>
      <c r="M602" s="2"/>
      <c r="N602" s="47"/>
      <c r="O602" s="44"/>
      <c r="P602" s="2"/>
      <c r="Q602" s="47"/>
      <c r="R602" s="18"/>
      <c r="S602" s="133"/>
      <c r="T602" s="134">
        <f t="shared" si="30"/>
        <v>0</v>
      </c>
      <c r="U602" s="26">
        <f t="shared" si="31"/>
        <v>20</v>
      </c>
    </row>
    <row r="603" spans="1:21" x14ac:dyDescent="0.2">
      <c r="A603" s="502"/>
      <c r="B603" s="503"/>
      <c r="C603" s="507"/>
      <c r="D603" s="507"/>
      <c r="E603" s="132">
        <v>25</v>
      </c>
      <c r="F603" s="215"/>
      <c r="G603" s="215"/>
      <c r="H603" s="54"/>
      <c r="I603" s="46"/>
      <c r="J603" s="43"/>
      <c r="K603" s="46"/>
      <c r="L603" s="43"/>
      <c r="M603" s="2"/>
      <c r="N603" s="47"/>
      <c r="O603" s="44"/>
      <c r="P603" s="2"/>
      <c r="Q603" s="47"/>
      <c r="R603" s="18"/>
      <c r="S603" s="133"/>
      <c r="T603" s="134">
        <f t="shared" si="30"/>
        <v>0</v>
      </c>
      <c r="U603" s="26">
        <f t="shared" si="31"/>
        <v>20</v>
      </c>
    </row>
    <row r="604" spans="1:21" x14ac:dyDescent="0.2">
      <c r="A604" s="502"/>
      <c r="B604" s="503"/>
      <c r="C604" s="507"/>
      <c r="D604" s="507"/>
      <c r="E604" s="132">
        <v>26</v>
      </c>
      <c r="F604" s="215"/>
      <c r="G604" s="215"/>
      <c r="H604" s="54"/>
      <c r="I604" s="46"/>
      <c r="J604" s="43"/>
      <c r="K604" s="46"/>
      <c r="L604" s="43"/>
      <c r="M604" s="2"/>
      <c r="N604" s="47"/>
      <c r="O604" s="44"/>
      <c r="P604" s="2"/>
      <c r="Q604" s="47"/>
      <c r="R604" s="18"/>
      <c r="S604" s="133"/>
      <c r="T604" s="134">
        <f t="shared" si="30"/>
        <v>0</v>
      </c>
      <c r="U604" s="26">
        <f t="shared" si="31"/>
        <v>20</v>
      </c>
    </row>
    <row r="605" spans="1:21" x14ac:dyDescent="0.2">
      <c r="A605" s="502"/>
      <c r="B605" s="503"/>
      <c r="C605" s="507"/>
      <c r="D605" s="507"/>
      <c r="E605" s="132">
        <v>27</v>
      </c>
      <c r="F605" s="215"/>
      <c r="G605" s="215"/>
      <c r="H605" s="54"/>
      <c r="I605" s="46"/>
      <c r="J605" s="43"/>
      <c r="K605" s="46"/>
      <c r="L605" s="43"/>
      <c r="M605" s="2"/>
      <c r="N605" s="47"/>
      <c r="O605" s="44"/>
      <c r="P605" s="2"/>
      <c r="Q605" s="47"/>
      <c r="R605" s="18"/>
      <c r="S605" s="133"/>
      <c r="T605" s="134">
        <f t="shared" si="30"/>
        <v>0</v>
      </c>
      <c r="U605" s="26">
        <f t="shared" si="31"/>
        <v>20</v>
      </c>
    </row>
    <row r="606" spans="1:21" x14ac:dyDescent="0.2">
      <c r="A606" s="502"/>
      <c r="B606" s="503"/>
      <c r="C606" s="507"/>
      <c r="D606" s="507"/>
      <c r="E606" s="132">
        <v>28</v>
      </c>
      <c r="F606" s="215"/>
      <c r="G606" s="215"/>
      <c r="H606" s="54"/>
      <c r="I606" s="46"/>
      <c r="J606" s="43"/>
      <c r="K606" s="46"/>
      <c r="L606" s="43"/>
      <c r="M606" s="2"/>
      <c r="N606" s="47"/>
      <c r="O606" s="44"/>
      <c r="P606" s="2"/>
      <c r="Q606" s="47"/>
      <c r="R606" s="18"/>
      <c r="S606" s="133"/>
      <c r="T606" s="134">
        <f t="shared" si="30"/>
        <v>0</v>
      </c>
      <c r="U606" s="26">
        <f t="shared" si="31"/>
        <v>20</v>
      </c>
    </row>
    <row r="607" spans="1:21" x14ac:dyDescent="0.2">
      <c r="A607" s="502"/>
      <c r="B607" s="503"/>
      <c r="C607" s="507"/>
      <c r="D607" s="507"/>
      <c r="E607" s="132">
        <v>29</v>
      </c>
      <c r="F607" s="215"/>
      <c r="G607" s="215"/>
      <c r="H607" s="54"/>
      <c r="I607" s="46"/>
      <c r="J607" s="43"/>
      <c r="K607" s="46"/>
      <c r="L607" s="43"/>
      <c r="M607" s="2"/>
      <c r="N607" s="47"/>
      <c r="O607" s="44"/>
      <c r="P607" s="2"/>
      <c r="Q607" s="47"/>
      <c r="R607" s="18"/>
      <c r="S607" s="133"/>
      <c r="T607" s="134">
        <f t="shared" si="30"/>
        <v>0</v>
      </c>
      <c r="U607" s="26">
        <f t="shared" si="31"/>
        <v>20</v>
      </c>
    </row>
    <row r="608" spans="1:21" x14ac:dyDescent="0.2">
      <c r="A608" s="504"/>
      <c r="B608" s="505"/>
      <c r="C608" s="508"/>
      <c r="D608" s="508"/>
      <c r="E608" s="135">
        <v>30</v>
      </c>
      <c r="F608" s="219"/>
      <c r="G608" s="219"/>
      <c r="H608" s="59"/>
      <c r="I608" s="60"/>
      <c r="J608" s="78"/>
      <c r="K608" s="60"/>
      <c r="L608" s="78"/>
      <c r="M608" s="15"/>
      <c r="N608" s="51"/>
      <c r="O608" s="45"/>
      <c r="P608" s="15"/>
      <c r="Q608" s="51"/>
      <c r="R608" s="19"/>
      <c r="S608" s="136"/>
      <c r="T608" s="137">
        <f t="shared" si="30"/>
        <v>0</v>
      </c>
      <c r="U608" s="26">
        <f t="shared" si="31"/>
        <v>20</v>
      </c>
    </row>
    <row r="609" spans="1:21" x14ac:dyDescent="0.2">
      <c r="A609" s="25"/>
      <c r="B609" s="25"/>
      <c r="C609" s="25"/>
      <c r="D609" s="25"/>
      <c r="E609" s="25"/>
    </row>
    <row r="610" spans="1:21" ht="25.8" x14ac:dyDescent="0.2">
      <c r="A610" s="42" t="str">
        <f>A2</f>
        <v xml:space="preserve">【 内訳書2 】 </v>
      </c>
      <c r="B610" s="42"/>
      <c r="C610" s="42"/>
      <c r="D610" s="42"/>
      <c r="E610" s="42"/>
      <c r="F610" s="27"/>
    </row>
    <row r="611" spans="1:21" ht="28.2" x14ac:dyDescent="0.2">
      <c r="A611" s="140"/>
      <c r="B611" s="555" t="str">
        <f>$B$3</f>
        <v>2-1</v>
      </c>
      <c r="C611" s="556"/>
      <c r="D611" s="118" t="s">
        <v>91</v>
      </c>
      <c r="E611" s="558" t="str">
        <f>$E$3</f>
        <v>（都道府県名記入）</v>
      </c>
      <c r="F611" s="559"/>
      <c r="G611" s="557"/>
      <c r="H611" s="557"/>
      <c r="I611" s="70"/>
      <c r="J611" s="70"/>
      <c r="K611" s="70"/>
      <c r="L611" s="70"/>
      <c r="M611" s="70"/>
      <c r="N611" s="70"/>
      <c r="O611" s="70"/>
      <c r="P611" s="70"/>
      <c r="Q611" s="120"/>
      <c r="R611" s="120"/>
      <c r="S611" s="120"/>
      <c r="T611" s="120"/>
    </row>
    <row r="612" spans="1:21" ht="25.8" x14ac:dyDescent="0.2">
      <c r="A612" s="41"/>
      <c r="B612" s="41"/>
      <c r="C612" s="41"/>
      <c r="D612" s="41"/>
      <c r="E612" s="41"/>
      <c r="F612" s="27"/>
    </row>
    <row r="613" spans="1:21" x14ac:dyDescent="0.2">
      <c r="A613" s="28"/>
      <c r="B613" s="28"/>
      <c r="C613" s="28"/>
      <c r="D613" s="28"/>
      <c r="E613" s="28"/>
      <c r="F613" s="566" t="s">
        <v>8</v>
      </c>
      <c r="G613" s="567"/>
      <c r="H613" s="28"/>
      <c r="I613" s="565"/>
      <c r="J613" s="565"/>
      <c r="K613" s="565"/>
      <c r="L613" s="565"/>
      <c r="M613" s="565"/>
      <c r="N613" s="565"/>
      <c r="O613" s="53"/>
      <c r="P613" s="53"/>
      <c r="Q613" s="53"/>
      <c r="R613" s="53"/>
      <c r="S613" s="53"/>
      <c r="T613" s="53"/>
    </row>
    <row r="614" spans="1:21" x14ac:dyDescent="0.2">
      <c r="A614" s="29"/>
      <c r="B614" s="29"/>
      <c r="C614" s="29"/>
      <c r="D614" s="29"/>
      <c r="E614" s="29"/>
      <c r="F614" s="568">
        <f>$I$831</f>
        <v>0</v>
      </c>
      <c r="G614" s="569"/>
      <c r="H614" s="28"/>
      <c r="I614" s="564"/>
      <c r="J614" s="564"/>
      <c r="K614" s="564"/>
      <c r="L614" s="564"/>
      <c r="M614" s="564"/>
      <c r="N614" s="564"/>
      <c r="O614" s="53"/>
      <c r="P614" s="53"/>
      <c r="Q614" s="53"/>
      <c r="R614" s="53"/>
      <c r="S614" s="53"/>
      <c r="T614" s="53"/>
    </row>
    <row r="615" spans="1:21" x14ac:dyDescent="0.2">
      <c r="A615" s="30" t="s">
        <v>13</v>
      </c>
      <c r="B615" s="30"/>
      <c r="C615" s="30"/>
      <c r="D615" s="30"/>
      <c r="E615" s="30"/>
      <c r="F615" s="31"/>
      <c r="G615" s="31"/>
      <c r="H615" s="31"/>
      <c r="I615" s="31"/>
      <c r="J615" s="31"/>
      <c r="K615" s="31"/>
      <c r="L615" s="31"/>
      <c r="M615" s="31"/>
      <c r="T615" s="223" t="s">
        <v>14</v>
      </c>
    </row>
    <row r="616" spans="1:21" ht="21.6" x14ac:dyDescent="0.2">
      <c r="A616" s="560" t="s">
        <v>93</v>
      </c>
      <c r="B616" s="561"/>
      <c r="C616" s="214" t="s">
        <v>92</v>
      </c>
      <c r="D616" s="141" t="s">
        <v>102</v>
      </c>
      <c r="E616" s="142" t="s">
        <v>95</v>
      </c>
      <c r="F616" s="562" t="s">
        <v>11</v>
      </c>
      <c r="G616" s="563"/>
      <c r="H616" s="32" t="s">
        <v>37</v>
      </c>
      <c r="I616" s="33"/>
      <c r="J616" s="34" t="s">
        <v>32</v>
      </c>
      <c r="K616" s="35" t="s">
        <v>38</v>
      </c>
      <c r="L616" s="36" t="s">
        <v>31</v>
      </c>
      <c r="M616" s="37" t="s">
        <v>33</v>
      </c>
      <c r="N616" s="35" t="s">
        <v>38</v>
      </c>
      <c r="O616" s="36" t="s">
        <v>40</v>
      </c>
      <c r="P616" s="37" t="s">
        <v>33</v>
      </c>
      <c r="Q616" s="35" t="s">
        <v>41</v>
      </c>
      <c r="R616" s="36" t="s">
        <v>42</v>
      </c>
      <c r="S616" s="35" t="s">
        <v>43</v>
      </c>
      <c r="T616" s="38" t="s">
        <v>12</v>
      </c>
    </row>
    <row r="617" spans="1:21" x14ac:dyDescent="0.2">
      <c r="A617" s="485">
        <v>1</v>
      </c>
      <c r="B617" s="486"/>
      <c r="C617" s="491" t="str">
        <f>IF(VLOOKUP($A617,【地域】地域番号①!$BD:$BF,3,FALSE)=0,"",VLOOKUP($A617,【地域】地域番号①!$BD:$BF,3,FALSE))</f>
        <v/>
      </c>
      <c r="D617" s="491" t="str">
        <f>IF(VLOOKUP($A617,【地域】地域番号①!$BD:$BF,2,FALSE)=0,"",VLOOKUP($A617,【地域】地域番号①!$BD:$BF,2,FALSE))</f>
        <v>共通企画・経費</v>
      </c>
      <c r="E617" s="216">
        <v>1</v>
      </c>
      <c r="F617" s="494"/>
      <c r="G617" s="495"/>
      <c r="H617" s="79"/>
      <c r="I617" s="80"/>
      <c r="J617" s="76"/>
      <c r="K617" s="81"/>
      <c r="L617" s="76"/>
      <c r="M617" s="82"/>
      <c r="N617" s="81"/>
      <c r="O617" s="76"/>
      <c r="P617" s="82"/>
      <c r="Q617" s="81"/>
      <c r="R617" s="77"/>
      <c r="S617" s="96"/>
      <c r="T617" s="143">
        <f t="shared" ref="T617:T680" si="32">IF(J617="",0,INT(SUM(PRODUCT(J617,L617,O617),R617)))</f>
        <v>0</v>
      </c>
      <c r="U617" s="26">
        <f>$A$617</f>
        <v>1</v>
      </c>
    </row>
    <row r="618" spans="1:21" x14ac:dyDescent="0.2">
      <c r="A618" s="487"/>
      <c r="B618" s="488"/>
      <c r="C618" s="492"/>
      <c r="D618" s="492"/>
      <c r="E618" s="217">
        <v>2</v>
      </c>
      <c r="F618" s="496"/>
      <c r="G618" s="497"/>
      <c r="H618" s="54"/>
      <c r="I618" s="49"/>
      <c r="J618" s="44"/>
      <c r="K618" s="97"/>
      <c r="L618" s="44"/>
      <c r="M618" s="98"/>
      <c r="N618" s="97"/>
      <c r="O618" s="44"/>
      <c r="P618" s="98"/>
      <c r="Q618" s="97"/>
      <c r="R618" s="18"/>
      <c r="S618" s="48"/>
      <c r="T618" s="144">
        <f t="shared" si="32"/>
        <v>0</v>
      </c>
      <c r="U618" s="26">
        <f t="shared" ref="U618:U625" si="33">$A$617</f>
        <v>1</v>
      </c>
    </row>
    <row r="619" spans="1:21" x14ac:dyDescent="0.2">
      <c r="A619" s="487"/>
      <c r="B619" s="488"/>
      <c r="C619" s="492"/>
      <c r="D619" s="492"/>
      <c r="E619" s="217">
        <v>3</v>
      </c>
      <c r="F619" s="496"/>
      <c r="G619" s="497"/>
      <c r="H619" s="55"/>
      <c r="I619" s="49"/>
      <c r="J619" s="44"/>
      <c r="K619" s="97"/>
      <c r="L619" s="44"/>
      <c r="M619" s="98"/>
      <c r="N619" s="97"/>
      <c r="O619" s="44"/>
      <c r="P619" s="98"/>
      <c r="Q619" s="97"/>
      <c r="R619" s="18"/>
      <c r="S619" s="48"/>
      <c r="T619" s="144">
        <f t="shared" si="32"/>
        <v>0</v>
      </c>
      <c r="U619" s="26">
        <f t="shared" si="33"/>
        <v>1</v>
      </c>
    </row>
    <row r="620" spans="1:21" x14ac:dyDescent="0.2">
      <c r="A620" s="487"/>
      <c r="B620" s="488"/>
      <c r="C620" s="492"/>
      <c r="D620" s="492"/>
      <c r="E620" s="217">
        <v>4</v>
      </c>
      <c r="F620" s="496"/>
      <c r="G620" s="497"/>
      <c r="H620" s="55"/>
      <c r="I620" s="49"/>
      <c r="J620" s="44"/>
      <c r="K620" s="97"/>
      <c r="L620" s="44"/>
      <c r="M620" s="98"/>
      <c r="N620" s="97"/>
      <c r="O620" s="44"/>
      <c r="P620" s="98"/>
      <c r="Q620" s="97"/>
      <c r="R620" s="18"/>
      <c r="S620" s="48"/>
      <c r="T620" s="144">
        <f t="shared" si="32"/>
        <v>0</v>
      </c>
      <c r="U620" s="26">
        <f t="shared" si="33"/>
        <v>1</v>
      </c>
    </row>
    <row r="621" spans="1:21" x14ac:dyDescent="0.2">
      <c r="A621" s="487"/>
      <c r="B621" s="488"/>
      <c r="C621" s="492"/>
      <c r="D621" s="492"/>
      <c r="E621" s="217">
        <v>5</v>
      </c>
      <c r="F621" s="496"/>
      <c r="G621" s="497"/>
      <c r="H621" s="54"/>
      <c r="I621" s="49"/>
      <c r="J621" s="44"/>
      <c r="K621" s="97"/>
      <c r="L621" s="44"/>
      <c r="M621" s="98"/>
      <c r="N621" s="97"/>
      <c r="O621" s="44"/>
      <c r="P621" s="98"/>
      <c r="Q621" s="97"/>
      <c r="R621" s="18"/>
      <c r="S621" s="48"/>
      <c r="T621" s="144">
        <f t="shared" si="32"/>
        <v>0</v>
      </c>
      <c r="U621" s="26">
        <f t="shared" si="33"/>
        <v>1</v>
      </c>
    </row>
    <row r="622" spans="1:21" x14ac:dyDescent="0.2">
      <c r="A622" s="487"/>
      <c r="B622" s="488"/>
      <c r="C622" s="492"/>
      <c r="D622" s="492"/>
      <c r="E622" s="217">
        <v>6</v>
      </c>
      <c r="F622" s="496"/>
      <c r="G622" s="497"/>
      <c r="H622" s="55"/>
      <c r="I622" s="49"/>
      <c r="J622" s="44"/>
      <c r="K622" s="97"/>
      <c r="L622" s="44"/>
      <c r="M622" s="98"/>
      <c r="N622" s="97"/>
      <c r="O622" s="44"/>
      <c r="P622" s="98"/>
      <c r="Q622" s="97"/>
      <c r="R622" s="18"/>
      <c r="S622" s="48"/>
      <c r="T622" s="144">
        <f t="shared" si="32"/>
        <v>0</v>
      </c>
      <c r="U622" s="26">
        <f t="shared" si="33"/>
        <v>1</v>
      </c>
    </row>
    <row r="623" spans="1:21" x14ac:dyDescent="0.2">
      <c r="A623" s="487"/>
      <c r="B623" s="488"/>
      <c r="C623" s="492"/>
      <c r="D623" s="492"/>
      <c r="E623" s="217">
        <v>7</v>
      </c>
      <c r="F623" s="496"/>
      <c r="G623" s="497"/>
      <c r="H623" s="55"/>
      <c r="I623" s="49"/>
      <c r="J623" s="44"/>
      <c r="K623" s="97"/>
      <c r="L623" s="44"/>
      <c r="M623" s="98"/>
      <c r="N623" s="97"/>
      <c r="O623" s="44"/>
      <c r="P623" s="98"/>
      <c r="Q623" s="97"/>
      <c r="R623" s="18"/>
      <c r="S623" s="48"/>
      <c r="T623" s="144">
        <f t="shared" si="32"/>
        <v>0</v>
      </c>
      <c r="U623" s="26">
        <f t="shared" si="33"/>
        <v>1</v>
      </c>
    </row>
    <row r="624" spans="1:21" x14ac:dyDescent="0.2">
      <c r="A624" s="487"/>
      <c r="B624" s="488"/>
      <c r="C624" s="492"/>
      <c r="D624" s="492"/>
      <c r="E624" s="217">
        <v>8</v>
      </c>
      <c r="F624" s="496"/>
      <c r="G624" s="497"/>
      <c r="H624" s="54"/>
      <c r="I624" s="49"/>
      <c r="J624" s="44"/>
      <c r="K624" s="97"/>
      <c r="L624" s="44"/>
      <c r="M624" s="98"/>
      <c r="N624" s="97"/>
      <c r="O624" s="44"/>
      <c r="P624" s="98"/>
      <c r="Q624" s="97"/>
      <c r="R624" s="18"/>
      <c r="S624" s="48"/>
      <c r="T624" s="144">
        <f t="shared" si="32"/>
        <v>0</v>
      </c>
      <c r="U624" s="26">
        <f t="shared" si="33"/>
        <v>1</v>
      </c>
    </row>
    <row r="625" spans="1:21" x14ac:dyDescent="0.2">
      <c r="A625" s="487"/>
      <c r="B625" s="488"/>
      <c r="C625" s="492"/>
      <c r="D625" s="492"/>
      <c r="E625" s="217">
        <v>9</v>
      </c>
      <c r="F625" s="496"/>
      <c r="G625" s="497"/>
      <c r="H625" s="55"/>
      <c r="I625" s="49"/>
      <c r="J625" s="44"/>
      <c r="K625" s="97"/>
      <c r="L625" s="44"/>
      <c r="M625" s="98"/>
      <c r="N625" s="97"/>
      <c r="O625" s="44"/>
      <c r="P625" s="98"/>
      <c r="Q625" s="97"/>
      <c r="R625" s="18"/>
      <c r="S625" s="48"/>
      <c r="T625" s="144">
        <f t="shared" si="32"/>
        <v>0</v>
      </c>
      <c r="U625" s="26">
        <f t="shared" si="33"/>
        <v>1</v>
      </c>
    </row>
    <row r="626" spans="1:21" x14ac:dyDescent="0.2">
      <c r="A626" s="489"/>
      <c r="B626" s="490"/>
      <c r="C626" s="493"/>
      <c r="D626" s="493"/>
      <c r="E626" s="218">
        <v>10</v>
      </c>
      <c r="F626" s="498"/>
      <c r="G626" s="499"/>
      <c r="H626" s="56"/>
      <c r="I626" s="50"/>
      <c r="J626" s="45"/>
      <c r="K626" s="99"/>
      <c r="L626" s="45"/>
      <c r="M626" s="100"/>
      <c r="N626" s="99"/>
      <c r="O626" s="45"/>
      <c r="P626" s="100"/>
      <c r="Q626" s="99"/>
      <c r="R626" s="19"/>
      <c r="S626" s="52"/>
      <c r="T626" s="145">
        <f t="shared" si="32"/>
        <v>0</v>
      </c>
      <c r="U626" s="26">
        <f>$A$617</f>
        <v>1</v>
      </c>
    </row>
    <row r="627" spans="1:21" x14ac:dyDescent="0.2">
      <c r="A627" s="485">
        <v>2</v>
      </c>
      <c r="B627" s="486"/>
      <c r="C627" s="491" t="str">
        <f>IF(VLOOKUP($A627,【地域】地域番号①!$BD:$BF,3,FALSE)=0,"",VLOOKUP($A627,【地域】地域番号①!$BD:$BF,3,FALSE))</f>
        <v/>
      </c>
      <c r="D627" s="491" t="str">
        <f>IF(VLOOKUP($A627,【地域】地域番号①!$BD:$BF,2,FALSE)=0,"",VLOOKUP($A627,【地域】地域番号①!$BD:$BF,2,FALSE))</f>
        <v/>
      </c>
      <c r="E627" s="216">
        <v>1</v>
      </c>
      <c r="F627" s="494"/>
      <c r="G627" s="495"/>
      <c r="H627" s="79"/>
      <c r="I627" s="80"/>
      <c r="J627" s="76"/>
      <c r="K627" s="81"/>
      <c r="L627" s="76"/>
      <c r="M627" s="82"/>
      <c r="N627" s="81"/>
      <c r="O627" s="76"/>
      <c r="P627" s="82"/>
      <c r="Q627" s="81"/>
      <c r="R627" s="77"/>
      <c r="S627" s="96"/>
      <c r="T627" s="143">
        <f t="shared" si="32"/>
        <v>0</v>
      </c>
      <c r="U627" s="26">
        <f t="shared" ref="U627:U636" si="34">$A$627</f>
        <v>2</v>
      </c>
    </row>
    <row r="628" spans="1:21" x14ac:dyDescent="0.2">
      <c r="A628" s="487"/>
      <c r="B628" s="488"/>
      <c r="C628" s="492"/>
      <c r="D628" s="492"/>
      <c r="E628" s="217">
        <v>2</v>
      </c>
      <c r="F628" s="496"/>
      <c r="G628" s="497"/>
      <c r="H628" s="54"/>
      <c r="I628" s="49"/>
      <c r="J628" s="44"/>
      <c r="K628" s="97"/>
      <c r="L628" s="44"/>
      <c r="M628" s="98"/>
      <c r="N628" s="97"/>
      <c r="O628" s="44"/>
      <c r="P628" s="98"/>
      <c r="Q628" s="97"/>
      <c r="R628" s="18"/>
      <c r="S628" s="48"/>
      <c r="T628" s="144">
        <f t="shared" si="32"/>
        <v>0</v>
      </c>
      <c r="U628" s="26">
        <f t="shared" si="34"/>
        <v>2</v>
      </c>
    </row>
    <row r="629" spans="1:21" x14ac:dyDescent="0.2">
      <c r="A629" s="487"/>
      <c r="B629" s="488"/>
      <c r="C629" s="492"/>
      <c r="D629" s="492"/>
      <c r="E629" s="217">
        <v>3</v>
      </c>
      <c r="F629" s="496"/>
      <c r="G629" s="497"/>
      <c r="H629" s="55"/>
      <c r="I629" s="49"/>
      <c r="J629" s="44"/>
      <c r="K629" s="97"/>
      <c r="L629" s="44"/>
      <c r="M629" s="98"/>
      <c r="N629" s="97"/>
      <c r="O629" s="44"/>
      <c r="P629" s="98"/>
      <c r="Q629" s="97"/>
      <c r="R629" s="18"/>
      <c r="S629" s="48"/>
      <c r="T629" s="144">
        <f t="shared" si="32"/>
        <v>0</v>
      </c>
      <c r="U629" s="26">
        <f t="shared" si="34"/>
        <v>2</v>
      </c>
    </row>
    <row r="630" spans="1:21" x14ac:dyDescent="0.2">
      <c r="A630" s="487"/>
      <c r="B630" s="488"/>
      <c r="C630" s="492"/>
      <c r="D630" s="492"/>
      <c r="E630" s="217">
        <v>4</v>
      </c>
      <c r="F630" s="496"/>
      <c r="G630" s="497"/>
      <c r="H630" s="55"/>
      <c r="I630" s="49"/>
      <c r="J630" s="44"/>
      <c r="K630" s="97"/>
      <c r="L630" s="44"/>
      <c r="M630" s="98"/>
      <c r="N630" s="97"/>
      <c r="O630" s="44"/>
      <c r="P630" s="98"/>
      <c r="Q630" s="97"/>
      <c r="R630" s="18"/>
      <c r="S630" s="48"/>
      <c r="T630" s="144">
        <f t="shared" si="32"/>
        <v>0</v>
      </c>
      <c r="U630" s="26">
        <f t="shared" si="34"/>
        <v>2</v>
      </c>
    </row>
    <row r="631" spans="1:21" x14ac:dyDescent="0.2">
      <c r="A631" s="487"/>
      <c r="B631" s="488"/>
      <c r="C631" s="492"/>
      <c r="D631" s="492"/>
      <c r="E631" s="217">
        <v>5</v>
      </c>
      <c r="F631" s="496"/>
      <c r="G631" s="497"/>
      <c r="H631" s="54"/>
      <c r="I631" s="49"/>
      <c r="J631" s="44"/>
      <c r="K631" s="97"/>
      <c r="L631" s="44"/>
      <c r="M631" s="98"/>
      <c r="N631" s="97"/>
      <c r="O631" s="44"/>
      <c r="P631" s="98"/>
      <c r="Q631" s="97"/>
      <c r="R631" s="18"/>
      <c r="S631" s="48"/>
      <c r="T631" s="144">
        <f t="shared" si="32"/>
        <v>0</v>
      </c>
      <c r="U631" s="26">
        <f t="shared" si="34"/>
        <v>2</v>
      </c>
    </row>
    <row r="632" spans="1:21" x14ac:dyDescent="0.2">
      <c r="A632" s="487"/>
      <c r="B632" s="488"/>
      <c r="C632" s="492"/>
      <c r="D632" s="492"/>
      <c r="E632" s="217">
        <v>6</v>
      </c>
      <c r="F632" s="496"/>
      <c r="G632" s="497"/>
      <c r="H632" s="55"/>
      <c r="I632" s="49"/>
      <c r="J632" s="44"/>
      <c r="K632" s="97"/>
      <c r="L632" s="44"/>
      <c r="M632" s="98"/>
      <c r="N632" s="97"/>
      <c r="O632" s="44"/>
      <c r="P632" s="98"/>
      <c r="Q632" s="97"/>
      <c r="R632" s="18"/>
      <c r="S632" s="48"/>
      <c r="T632" s="144">
        <f t="shared" si="32"/>
        <v>0</v>
      </c>
      <c r="U632" s="26">
        <f t="shared" si="34"/>
        <v>2</v>
      </c>
    </row>
    <row r="633" spans="1:21" x14ac:dyDescent="0.2">
      <c r="A633" s="487"/>
      <c r="B633" s="488"/>
      <c r="C633" s="492"/>
      <c r="D633" s="492"/>
      <c r="E633" s="217">
        <v>7</v>
      </c>
      <c r="F633" s="496"/>
      <c r="G633" s="497"/>
      <c r="H633" s="55"/>
      <c r="I633" s="49"/>
      <c r="J633" s="44"/>
      <c r="K633" s="97"/>
      <c r="L633" s="44"/>
      <c r="M633" s="98"/>
      <c r="N633" s="97"/>
      <c r="O633" s="44"/>
      <c r="P633" s="98"/>
      <c r="Q633" s="97"/>
      <c r="R633" s="18"/>
      <c r="S633" s="48"/>
      <c r="T633" s="144">
        <f t="shared" si="32"/>
        <v>0</v>
      </c>
      <c r="U633" s="26">
        <f t="shared" si="34"/>
        <v>2</v>
      </c>
    </row>
    <row r="634" spans="1:21" x14ac:dyDescent="0.2">
      <c r="A634" s="487"/>
      <c r="B634" s="488"/>
      <c r="C634" s="492"/>
      <c r="D634" s="492"/>
      <c r="E634" s="217">
        <v>8</v>
      </c>
      <c r="F634" s="496"/>
      <c r="G634" s="497"/>
      <c r="H634" s="54"/>
      <c r="I634" s="49"/>
      <c r="J634" s="44"/>
      <c r="K634" s="97"/>
      <c r="L634" s="44"/>
      <c r="M634" s="98"/>
      <c r="N634" s="97"/>
      <c r="O634" s="44"/>
      <c r="P634" s="98"/>
      <c r="Q634" s="97"/>
      <c r="R634" s="18"/>
      <c r="S634" s="48"/>
      <c r="T634" s="144">
        <f t="shared" si="32"/>
        <v>0</v>
      </c>
      <c r="U634" s="26">
        <f t="shared" si="34"/>
        <v>2</v>
      </c>
    </row>
    <row r="635" spans="1:21" x14ac:dyDescent="0.2">
      <c r="A635" s="487"/>
      <c r="B635" s="488"/>
      <c r="C635" s="492"/>
      <c r="D635" s="492"/>
      <c r="E635" s="217">
        <v>9</v>
      </c>
      <c r="F635" s="496"/>
      <c r="G635" s="497"/>
      <c r="H635" s="55"/>
      <c r="I635" s="49"/>
      <c r="J635" s="44"/>
      <c r="K635" s="97"/>
      <c r="L635" s="44"/>
      <c r="M635" s="98"/>
      <c r="N635" s="97"/>
      <c r="O635" s="44"/>
      <c r="P635" s="98"/>
      <c r="Q635" s="97"/>
      <c r="R635" s="18"/>
      <c r="S635" s="48"/>
      <c r="T635" s="144">
        <f t="shared" si="32"/>
        <v>0</v>
      </c>
      <c r="U635" s="26">
        <f t="shared" si="34"/>
        <v>2</v>
      </c>
    </row>
    <row r="636" spans="1:21" x14ac:dyDescent="0.2">
      <c r="A636" s="489"/>
      <c r="B636" s="490"/>
      <c r="C636" s="493"/>
      <c r="D636" s="493"/>
      <c r="E636" s="218">
        <v>10</v>
      </c>
      <c r="F636" s="498"/>
      <c r="G636" s="499"/>
      <c r="H636" s="56"/>
      <c r="I636" s="50"/>
      <c r="J636" s="45"/>
      <c r="K636" s="99"/>
      <c r="L636" s="45"/>
      <c r="M636" s="100"/>
      <c r="N636" s="99"/>
      <c r="O636" s="45"/>
      <c r="P636" s="100"/>
      <c r="Q636" s="99"/>
      <c r="R636" s="19"/>
      <c r="S636" s="52"/>
      <c r="T636" s="145">
        <f t="shared" si="32"/>
        <v>0</v>
      </c>
      <c r="U636" s="26">
        <f t="shared" si="34"/>
        <v>2</v>
      </c>
    </row>
    <row r="637" spans="1:21" x14ac:dyDescent="0.2">
      <c r="A637" s="485">
        <v>3</v>
      </c>
      <c r="B637" s="486"/>
      <c r="C637" s="491" t="str">
        <f>IF(VLOOKUP($A637,【地域】地域番号①!$BD:$BF,3,FALSE)=0,"",VLOOKUP($A637,【地域】地域番号①!$BD:$BF,3,FALSE))</f>
        <v/>
      </c>
      <c r="D637" s="491" t="str">
        <f>IF(VLOOKUP($A637,【地域】地域番号①!$BD:$BF,2,FALSE)=0,"",VLOOKUP($A637,【地域】地域番号①!$BD:$BF,2,FALSE))</f>
        <v/>
      </c>
      <c r="E637" s="216">
        <v>1</v>
      </c>
      <c r="F637" s="494"/>
      <c r="G637" s="495"/>
      <c r="H637" s="79"/>
      <c r="I637" s="80"/>
      <c r="J637" s="76"/>
      <c r="K637" s="81"/>
      <c r="L637" s="76"/>
      <c r="M637" s="82"/>
      <c r="N637" s="81"/>
      <c r="O637" s="76"/>
      <c r="P637" s="82"/>
      <c r="Q637" s="81"/>
      <c r="R637" s="77"/>
      <c r="S637" s="96"/>
      <c r="T637" s="143">
        <f t="shared" si="32"/>
        <v>0</v>
      </c>
      <c r="U637" s="26">
        <f t="shared" ref="U637:U646" si="35">$A$637</f>
        <v>3</v>
      </c>
    </row>
    <row r="638" spans="1:21" x14ac:dyDescent="0.2">
      <c r="A638" s="487"/>
      <c r="B638" s="488"/>
      <c r="C638" s="492"/>
      <c r="D638" s="492"/>
      <c r="E638" s="217">
        <v>2</v>
      </c>
      <c r="F638" s="496"/>
      <c r="G638" s="497"/>
      <c r="H638" s="54"/>
      <c r="I638" s="49"/>
      <c r="J638" s="44"/>
      <c r="K638" s="97"/>
      <c r="L638" s="44"/>
      <c r="M638" s="98"/>
      <c r="N638" s="97"/>
      <c r="O638" s="44"/>
      <c r="P638" s="98"/>
      <c r="Q638" s="97"/>
      <c r="R638" s="18"/>
      <c r="S638" s="48"/>
      <c r="T638" s="144">
        <f t="shared" si="32"/>
        <v>0</v>
      </c>
      <c r="U638" s="26">
        <f t="shared" si="35"/>
        <v>3</v>
      </c>
    </row>
    <row r="639" spans="1:21" x14ac:dyDescent="0.2">
      <c r="A639" s="487"/>
      <c r="B639" s="488"/>
      <c r="C639" s="492"/>
      <c r="D639" s="492"/>
      <c r="E639" s="217">
        <v>3</v>
      </c>
      <c r="F639" s="496"/>
      <c r="G639" s="497"/>
      <c r="H639" s="55"/>
      <c r="I639" s="49"/>
      <c r="J639" s="44"/>
      <c r="K639" s="97"/>
      <c r="L639" s="44"/>
      <c r="M639" s="98"/>
      <c r="N639" s="97"/>
      <c r="O639" s="44"/>
      <c r="P639" s="98"/>
      <c r="Q639" s="97"/>
      <c r="R639" s="18"/>
      <c r="S639" s="48"/>
      <c r="T639" s="144">
        <f t="shared" si="32"/>
        <v>0</v>
      </c>
      <c r="U639" s="26">
        <f t="shared" si="35"/>
        <v>3</v>
      </c>
    </row>
    <row r="640" spans="1:21" x14ac:dyDescent="0.2">
      <c r="A640" s="487"/>
      <c r="B640" s="488"/>
      <c r="C640" s="492"/>
      <c r="D640" s="492"/>
      <c r="E640" s="217">
        <v>4</v>
      </c>
      <c r="F640" s="496"/>
      <c r="G640" s="497"/>
      <c r="H640" s="55"/>
      <c r="I640" s="49"/>
      <c r="J640" s="44"/>
      <c r="K640" s="97"/>
      <c r="L640" s="44"/>
      <c r="M640" s="98"/>
      <c r="N640" s="97"/>
      <c r="O640" s="44"/>
      <c r="P640" s="98"/>
      <c r="Q640" s="97"/>
      <c r="R640" s="18"/>
      <c r="S640" s="48"/>
      <c r="T640" s="144">
        <f t="shared" si="32"/>
        <v>0</v>
      </c>
      <c r="U640" s="26">
        <f t="shared" si="35"/>
        <v>3</v>
      </c>
    </row>
    <row r="641" spans="1:21" x14ac:dyDescent="0.2">
      <c r="A641" s="487"/>
      <c r="B641" s="488"/>
      <c r="C641" s="492"/>
      <c r="D641" s="492"/>
      <c r="E641" s="217">
        <v>5</v>
      </c>
      <c r="F641" s="496"/>
      <c r="G641" s="497"/>
      <c r="H641" s="54"/>
      <c r="I641" s="49"/>
      <c r="J641" s="44"/>
      <c r="K641" s="97"/>
      <c r="L641" s="44"/>
      <c r="M641" s="98"/>
      <c r="N641" s="97"/>
      <c r="O641" s="44"/>
      <c r="P641" s="98"/>
      <c r="Q641" s="97"/>
      <c r="R641" s="18"/>
      <c r="S641" s="48"/>
      <c r="T641" s="144">
        <f t="shared" si="32"/>
        <v>0</v>
      </c>
      <c r="U641" s="26">
        <f t="shared" si="35"/>
        <v>3</v>
      </c>
    </row>
    <row r="642" spans="1:21" x14ac:dyDescent="0.2">
      <c r="A642" s="487"/>
      <c r="B642" s="488"/>
      <c r="C642" s="492"/>
      <c r="D642" s="492"/>
      <c r="E642" s="217">
        <v>6</v>
      </c>
      <c r="F642" s="496"/>
      <c r="G642" s="497"/>
      <c r="H642" s="55"/>
      <c r="I642" s="49"/>
      <c r="J642" s="44"/>
      <c r="K642" s="97"/>
      <c r="L642" s="44"/>
      <c r="M642" s="98"/>
      <c r="N642" s="97"/>
      <c r="O642" s="44"/>
      <c r="P642" s="98"/>
      <c r="Q642" s="97"/>
      <c r="R642" s="18"/>
      <c r="S642" s="48"/>
      <c r="T642" s="144">
        <f t="shared" si="32"/>
        <v>0</v>
      </c>
      <c r="U642" s="26">
        <f t="shared" si="35"/>
        <v>3</v>
      </c>
    </row>
    <row r="643" spans="1:21" x14ac:dyDescent="0.2">
      <c r="A643" s="487"/>
      <c r="B643" s="488"/>
      <c r="C643" s="492"/>
      <c r="D643" s="492"/>
      <c r="E643" s="217">
        <v>7</v>
      </c>
      <c r="F643" s="496"/>
      <c r="G643" s="497"/>
      <c r="H643" s="55"/>
      <c r="I643" s="49"/>
      <c r="J643" s="44"/>
      <c r="K643" s="97"/>
      <c r="L643" s="44"/>
      <c r="M643" s="98"/>
      <c r="N643" s="97"/>
      <c r="O643" s="44"/>
      <c r="P643" s="98"/>
      <c r="Q643" s="97"/>
      <c r="R643" s="18"/>
      <c r="S643" s="48"/>
      <c r="T643" s="144">
        <f t="shared" si="32"/>
        <v>0</v>
      </c>
      <c r="U643" s="26">
        <f t="shared" si="35"/>
        <v>3</v>
      </c>
    </row>
    <row r="644" spans="1:21" x14ac:dyDescent="0.2">
      <c r="A644" s="487"/>
      <c r="B644" s="488"/>
      <c r="C644" s="492"/>
      <c r="D644" s="492"/>
      <c r="E644" s="217">
        <v>8</v>
      </c>
      <c r="F644" s="496"/>
      <c r="G644" s="497"/>
      <c r="H644" s="54"/>
      <c r="I644" s="49"/>
      <c r="J644" s="44"/>
      <c r="K644" s="97"/>
      <c r="L644" s="44"/>
      <c r="M644" s="98"/>
      <c r="N644" s="97"/>
      <c r="O644" s="44"/>
      <c r="P644" s="98"/>
      <c r="Q644" s="97"/>
      <c r="R644" s="18"/>
      <c r="S644" s="48"/>
      <c r="T644" s="144">
        <f t="shared" si="32"/>
        <v>0</v>
      </c>
      <c r="U644" s="26">
        <f t="shared" si="35"/>
        <v>3</v>
      </c>
    </row>
    <row r="645" spans="1:21" x14ac:dyDescent="0.2">
      <c r="A645" s="487"/>
      <c r="B645" s="488"/>
      <c r="C645" s="492"/>
      <c r="D645" s="492"/>
      <c r="E645" s="217">
        <v>9</v>
      </c>
      <c r="F645" s="496"/>
      <c r="G645" s="497"/>
      <c r="H645" s="55"/>
      <c r="I645" s="49"/>
      <c r="J645" s="44"/>
      <c r="K645" s="97"/>
      <c r="L645" s="44"/>
      <c r="M645" s="98"/>
      <c r="N645" s="97"/>
      <c r="O645" s="44"/>
      <c r="P645" s="98"/>
      <c r="Q645" s="97"/>
      <c r="R645" s="18"/>
      <c r="S645" s="48"/>
      <c r="T645" s="144">
        <f t="shared" si="32"/>
        <v>0</v>
      </c>
      <c r="U645" s="26">
        <f t="shared" si="35"/>
        <v>3</v>
      </c>
    </row>
    <row r="646" spans="1:21" x14ac:dyDescent="0.2">
      <c r="A646" s="489"/>
      <c r="B646" s="490"/>
      <c r="C646" s="493"/>
      <c r="D646" s="493"/>
      <c r="E646" s="218">
        <v>10</v>
      </c>
      <c r="F646" s="498"/>
      <c r="G646" s="499"/>
      <c r="H646" s="56"/>
      <c r="I646" s="50"/>
      <c r="J646" s="45"/>
      <c r="K646" s="99"/>
      <c r="L646" s="45"/>
      <c r="M646" s="100"/>
      <c r="N646" s="99"/>
      <c r="O646" s="45"/>
      <c r="P646" s="100"/>
      <c r="Q646" s="99"/>
      <c r="R646" s="19"/>
      <c r="S646" s="52"/>
      <c r="T646" s="145">
        <f t="shared" si="32"/>
        <v>0</v>
      </c>
      <c r="U646" s="26">
        <f t="shared" si="35"/>
        <v>3</v>
      </c>
    </row>
    <row r="647" spans="1:21" x14ac:dyDescent="0.2">
      <c r="A647" s="485">
        <v>4</v>
      </c>
      <c r="B647" s="486"/>
      <c r="C647" s="491" t="str">
        <f>IF(VLOOKUP($A647,【地域】地域番号①!$BD:$BF,3,FALSE)=0,"",VLOOKUP($A647,【地域】地域番号①!$BD:$BF,3,FALSE))</f>
        <v/>
      </c>
      <c r="D647" s="491" t="str">
        <f>IF(VLOOKUP($A647,【地域】地域番号①!$BD:$BF,2,FALSE)=0,"",VLOOKUP($A647,【地域】地域番号①!$BD:$BF,2,FALSE))</f>
        <v/>
      </c>
      <c r="E647" s="216">
        <v>1</v>
      </c>
      <c r="F647" s="494"/>
      <c r="G647" s="495"/>
      <c r="H647" s="79"/>
      <c r="I647" s="80"/>
      <c r="J647" s="76"/>
      <c r="K647" s="81"/>
      <c r="L647" s="76"/>
      <c r="M647" s="82"/>
      <c r="N647" s="81"/>
      <c r="O647" s="76"/>
      <c r="P647" s="82"/>
      <c r="Q647" s="81"/>
      <c r="R647" s="77"/>
      <c r="S647" s="96"/>
      <c r="T647" s="143">
        <f t="shared" si="32"/>
        <v>0</v>
      </c>
      <c r="U647" s="26">
        <f t="shared" ref="U647:U656" si="36">$A$647</f>
        <v>4</v>
      </c>
    </row>
    <row r="648" spans="1:21" x14ac:dyDescent="0.2">
      <c r="A648" s="487"/>
      <c r="B648" s="488"/>
      <c r="C648" s="492"/>
      <c r="D648" s="492"/>
      <c r="E648" s="217">
        <v>2</v>
      </c>
      <c r="F648" s="496"/>
      <c r="G648" s="497"/>
      <c r="H648" s="54"/>
      <c r="I648" s="49"/>
      <c r="J648" s="44"/>
      <c r="K648" s="97"/>
      <c r="L648" s="44"/>
      <c r="M648" s="98"/>
      <c r="N648" s="97"/>
      <c r="O648" s="44"/>
      <c r="P648" s="98"/>
      <c r="Q648" s="97"/>
      <c r="R648" s="18"/>
      <c r="S648" s="48"/>
      <c r="T648" s="144">
        <f t="shared" si="32"/>
        <v>0</v>
      </c>
      <c r="U648" s="26">
        <f t="shared" si="36"/>
        <v>4</v>
      </c>
    </row>
    <row r="649" spans="1:21" x14ac:dyDescent="0.2">
      <c r="A649" s="487"/>
      <c r="B649" s="488"/>
      <c r="C649" s="492"/>
      <c r="D649" s="492"/>
      <c r="E649" s="217">
        <v>3</v>
      </c>
      <c r="F649" s="496"/>
      <c r="G649" s="497"/>
      <c r="H649" s="55"/>
      <c r="I649" s="49"/>
      <c r="J649" s="44"/>
      <c r="K649" s="97"/>
      <c r="L649" s="44"/>
      <c r="M649" s="98"/>
      <c r="N649" s="97"/>
      <c r="O649" s="44"/>
      <c r="P649" s="98"/>
      <c r="Q649" s="97"/>
      <c r="R649" s="18"/>
      <c r="S649" s="48"/>
      <c r="T649" s="144">
        <f t="shared" si="32"/>
        <v>0</v>
      </c>
      <c r="U649" s="26">
        <f t="shared" si="36"/>
        <v>4</v>
      </c>
    </row>
    <row r="650" spans="1:21" x14ac:dyDescent="0.2">
      <c r="A650" s="487"/>
      <c r="B650" s="488"/>
      <c r="C650" s="492"/>
      <c r="D650" s="492"/>
      <c r="E650" s="217">
        <v>4</v>
      </c>
      <c r="F650" s="496"/>
      <c r="G650" s="497"/>
      <c r="H650" s="55"/>
      <c r="I650" s="49"/>
      <c r="J650" s="44"/>
      <c r="K650" s="97"/>
      <c r="L650" s="44"/>
      <c r="M650" s="98"/>
      <c r="N650" s="97"/>
      <c r="O650" s="44"/>
      <c r="P650" s="98"/>
      <c r="Q650" s="97"/>
      <c r="R650" s="18"/>
      <c r="S650" s="48"/>
      <c r="T650" s="144">
        <f t="shared" si="32"/>
        <v>0</v>
      </c>
      <c r="U650" s="26">
        <f t="shared" si="36"/>
        <v>4</v>
      </c>
    </row>
    <row r="651" spans="1:21" x14ac:dyDescent="0.2">
      <c r="A651" s="487"/>
      <c r="B651" s="488"/>
      <c r="C651" s="492"/>
      <c r="D651" s="492"/>
      <c r="E651" s="217">
        <v>5</v>
      </c>
      <c r="F651" s="496"/>
      <c r="G651" s="497"/>
      <c r="H651" s="54"/>
      <c r="I651" s="49"/>
      <c r="J651" s="44"/>
      <c r="K651" s="97"/>
      <c r="L651" s="44"/>
      <c r="M651" s="98"/>
      <c r="N651" s="97"/>
      <c r="O651" s="44"/>
      <c r="P651" s="98"/>
      <c r="Q651" s="97"/>
      <c r="R651" s="18"/>
      <c r="S651" s="48"/>
      <c r="T651" s="144">
        <f t="shared" si="32"/>
        <v>0</v>
      </c>
      <c r="U651" s="26">
        <f t="shared" si="36"/>
        <v>4</v>
      </c>
    </row>
    <row r="652" spans="1:21" x14ac:dyDescent="0.2">
      <c r="A652" s="487"/>
      <c r="B652" s="488"/>
      <c r="C652" s="492"/>
      <c r="D652" s="492"/>
      <c r="E652" s="217">
        <v>6</v>
      </c>
      <c r="F652" s="496"/>
      <c r="G652" s="497"/>
      <c r="H652" s="55"/>
      <c r="I652" s="49"/>
      <c r="J652" s="44"/>
      <c r="K652" s="97"/>
      <c r="L652" s="44"/>
      <c r="M652" s="98"/>
      <c r="N652" s="97"/>
      <c r="O652" s="44"/>
      <c r="P652" s="98"/>
      <c r="Q652" s="97"/>
      <c r="R652" s="18"/>
      <c r="S652" s="48"/>
      <c r="T652" s="144">
        <f t="shared" si="32"/>
        <v>0</v>
      </c>
      <c r="U652" s="26">
        <f t="shared" si="36"/>
        <v>4</v>
      </c>
    </row>
    <row r="653" spans="1:21" x14ac:dyDescent="0.2">
      <c r="A653" s="487"/>
      <c r="B653" s="488"/>
      <c r="C653" s="492"/>
      <c r="D653" s="492"/>
      <c r="E653" s="217">
        <v>7</v>
      </c>
      <c r="F653" s="496"/>
      <c r="G653" s="497"/>
      <c r="H653" s="55"/>
      <c r="I653" s="49"/>
      <c r="J653" s="44"/>
      <c r="K653" s="97"/>
      <c r="L653" s="44"/>
      <c r="M653" s="98"/>
      <c r="N653" s="97"/>
      <c r="O653" s="44"/>
      <c r="P653" s="98"/>
      <c r="Q653" s="97"/>
      <c r="R653" s="18"/>
      <c r="S653" s="48"/>
      <c r="T653" s="144">
        <f t="shared" si="32"/>
        <v>0</v>
      </c>
      <c r="U653" s="26">
        <f t="shared" si="36"/>
        <v>4</v>
      </c>
    </row>
    <row r="654" spans="1:21" x14ac:dyDescent="0.2">
      <c r="A654" s="487"/>
      <c r="B654" s="488"/>
      <c r="C654" s="492"/>
      <c r="D654" s="492"/>
      <c r="E654" s="217">
        <v>8</v>
      </c>
      <c r="F654" s="496"/>
      <c r="G654" s="497"/>
      <c r="H654" s="54"/>
      <c r="I654" s="49"/>
      <c r="J654" s="44"/>
      <c r="K654" s="97"/>
      <c r="L654" s="44"/>
      <c r="M654" s="98"/>
      <c r="N654" s="97"/>
      <c r="O654" s="44"/>
      <c r="P654" s="98"/>
      <c r="Q654" s="97"/>
      <c r="R654" s="18"/>
      <c r="S654" s="48"/>
      <c r="T654" s="144">
        <f t="shared" si="32"/>
        <v>0</v>
      </c>
      <c r="U654" s="26">
        <f t="shared" si="36"/>
        <v>4</v>
      </c>
    </row>
    <row r="655" spans="1:21" x14ac:dyDescent="0.2">
      <c r="A655" s="487"/>
      <c r="B655" s="488"/>
      <c r="C655" s="492"/>
      <c r="D655" s="492"/>
      <c r="E655" s="217">
        <v>9</v>
      </c>
      <c r="F655" s="496"/>
      <c r="G655" s="497"/>
      <c r="H655" s="55"/>
      <c r="I655" s="49"/>
      <c r="J655" s="44"/>
      <c r="K655" s="97"/>
      <c r="L655" s="44"/>
      <c r="M655" s="98"/>
      <c r="N655" s="97"/>
      <c r="O655" s="44"/>
      <c r="P655" s="98"/>
      <c r="Q655" s="97"/>
      <c r="R655" s="18"/>
      <c r="S655" s="48"/>
      <c r="T655" s="144">
        <f t="shared" si="32"/>
        <v>0</v>
      </c>
      <c r="U655" s="26">
        <f t="shared" si="36"/>
        <v>4</v>
      </c>
    </row>
    <row r="656" spans="1:21" x14ac:dyDescent="0.2">
      <c r="A656" s="489"/>
      <c r="B656" s="490"/>
      <c r="C656" s="493"/>
      <c r="D656" s="493"/>
      <c r="E656" s="218">
        <v>10</v>
      </c>
      <c r="F656" s="498"/>
      <c r="G656" s="499"/>
      <c r="H656" s="56"/>
      <c r="I656" s="50"/>
      <c r="J656" s="45"/>
      <c r="K656" s="99"/>
      <c r="L656" s="45"/>
      <c r="M656" s="100"/>
      <c r="N656" s="99"/>
      <c r="O656" s="45"/>
      <c r="P656" s="100"/>
      <c r="Q656" s="99"/>
      <c r="R656" s="19"/>
      <c r="S656" s="52"/>
      <c r="T656" s="145">
        <f t="shared" si="32"/>
        <v>0</v>
      </c>
      <c r="U656" s="26">
        <f t="shared" si="36"/>
        <v>4</v>
      </c>
    </row>
    <row r="657" spans="1:21" x14ac:dyDescent="0.2">
      <c r="A657" s="485">
        <v>5</v>
      </c>
      <c r="B657" s="486"/>
      <c r="C657" s="491" t="str">
        <f>IF(VLOOKUP($A657,【地域】地域番号①!$BD:$BF,3,FALSE)=0,"",VLOOKUP($A657,【地域】地域番号①!$BD:$BF,3,FALSE))</f>
        <v/>
      </c>
      <c r="D657" s="491" t="str">
        <f>IF(VLOOKUP($A657,【地域】地域番号①!$BD:$BF,2,FALSE)=0,"",VLOOKUP($A657,【地域】地域番号①!$BD:$BF,2,FALSE))</f>
        <v/>
      </c>
      <c r="E657" s="216">
        <v>1</v>
      </c>
      <c r="F657" s="494"/>
      <c r="G657" s="495"/>
      <c r="H657" s="79"/>
      <c r="I657" s="80"/>
      <c r="J657" s="76"/>
      <c r="K657" s="81"/>
      <c r="L657" s="76"/>
      <c r="M657" s="82"/>
      <c r="N657" s="81"/>
      <c r="O657" s="76"/>
      <c r="P657" s="82"/>
      <c r="Q657" s="81"/>
      <c r="R657" s="77"/>
      <c r="S657" s="96"/>
      <c r="T657" s="143">
        <f t="shared" si="32"/>
        <v>0</v>
      </c>
      <c r="U657" s="26">
        <f t="shared" ref="U657:U666" si="37">$A$657</f>
        <v>5</v>
      </c>
    </row>
    <row r="658" spans="1:21" x14ac:dyDescent="0.2">
      <c r="A658" s="487"/>
      <c r="B658" s="488"/>
      <c r="C658" s="492"/>
      <c r="D658" s="492"/>
      <c r="E658" s="217">
        <v>2</v>
      </c>
      <c r="F658" s="496"/>
      <c r="G658" s="497"/>
      <c r="H658" s="54"/>
      <c r="I658" s="49"/>
      <c r="J658" s="44"/>
      <c r="K658" s="97"/>
      <c r="L658" s="44"/>
      <c r="M658" s="98"/>
      <c r="N658" s="97"/>
      <c r="O658" s="44"/>
      <c r="P658" s="98"/>
      <c r="Q658" s="97"/>
      <c r="R658" s="18"/>
      <c r="S658" s="48"/>
      <c r="T658" s="144">
        <f t="shared" si="32"/>
        <v>0</v>
      </c>
      <c r="U658" s="26">
        <f t="shared" si="37"/>
        <v>5</v>
      </c>
    </row>
    <row r="659" spans="1:21" x14ac:dyDescent="0.2">
      <c r="A659" s="487"/>
      <c r="B659" s="488"/>
      <c r="C659" s="492"/>
      <c r="D659" s="492"/>
      <c r="E659" s="217">
        <v>3</v>
      </c>
      <c r="F659" s="496"/>
      <c r="G659" s="497"/>
      <c r="H659" s="55"/>
      <c r="I659" s="49"/>
      <c r="J659" s="44"/>
      <c r="K659" s="97"/>
      <c r="L659" s="44"/>
      <c r="M659" s="98"/>
      <c r="N659" s="97"/>
      <c r="O659" s="44"/>
      <c r="P659" s="98"/>
      <c r="Q659" s="97"/>
      <c r="R659" s="18"/>
      <c r="S659" s="48"/>
      <c r="T659" s="144">
        <f t="shared" si="32"/>
        <v>0</v>
      </c>
      <c r="U659" s="26">
        <f t="shared" si="37"/>
        <v>5</v>
      </c>
    </row>
    <row r="660" spans="1:21" x14ac:dyDescent="0.2">
      <c r="A660" s="487"/>
      <c r="B660" s="488"/>
      <c r="C660" s="492"/>
      <c r="D660" s="492"/>
      <c r="E660" s="217">
        <v>4</v>
      </c>
      <c r="F660" s="496"/>
      <c r="G660" s="497"/>
      <c r="H660" s="55"/>
      <c r="I660" s="49"/>
      <c r="J660" s="44"/>
      <c r="K660" s="97"/>
      <c r="L660" s="44"/>
      <c r="M660" s="98"/>
      <c r="N660" s="97"/>
      <c r="O660" s="44"/>
      <c r="P660" s="98"/>
      <c r="Q660" s="97"/>
      <c r="R660" s="18"/>
      <c r="S660" s="48"/>
      <c r="T660" s="144">
        <f t="shared" si="32"/>
        <v>0</v>
      </c>
      <c r="U660" s="26">
        <f t="shared" si="37"/>
        <v>5</v>
      </c>
    </row>
    <row r="661" spans="1:21" x14ac:dyDescent="0.2">
      <c r="A661" s="487"/>
      <c r="B661" s="488"/>
      <c r="C661" s="492"/>
      <c r="D661" s="492"/>
      <c r="E661" s="217">
        <v>5</v>
      </c>
      <c r="F661" s="496"/>
      <c r="G661" s="497"/>
      <c r="H661" s="54"/>
      <c r="I661" s="49"/>
      <c r="J661" s="44"/>
      <c r="K661" s="97"/>
      <c r="L661" s="44"/>
      <c r="M661" s="98"/>
      <c r="N661" s="97"/>
      <c r="O661" s="44"/>
      <c r="P661" s="98"/>
      <c r="Q661" s="97"/>
      <c r="R661" s="18"/>
      <c r="S661" s="48"/>
      <c r="T661" s="144">
        <f t="shared" si="32"/>
        <v>0</v>
      </c>
      <c r="U661" s="26">
        <f t="shared" si="37"/>
        <v>5</v>
      </c>
    </row>
    <row r="662" spans="1:21" x14ac:dyDescent="0.2">
      <c r="A662" s="487"/>
      <c r="B662" s="488"/>
      <c r="C662" s="492"/>
      <c r="D662" s="492"/>
      <c r="E662" s="217">
        <v>6</v>
      </c>
      <c r="F662" s="496"/>
      <c r="G662" s="497"/>
      <c r="H662" s="55"/>
      <c r="I662" s="49"/>
      <c r="J662" s="44"/>
      <c r="K662" s="97"/>
      <c r="L662" s="44"/>
      <c r="M662" s="98"/>
      <c r="N662" s="97"/>
      <c r="O662" s="44"/>
      <c r="P662" s="98"/>
      <c r="Q662" s="97"/>
      <c r="R662" s="18"/>
      <c r="S662" s="48"/>
      <c r="T662" s="144">
        <f t="shared" si="32"/>
        <v>0</v>
      </c>
      <c r="U662" s="26">
        <f t="shared" si="37"/>
        <v>5</v>
      </c>
    </row>
    <row r="663" spans="1:21" x14ac:dyDescent="0.2">
      <c r="A663" s="487"/>
      <c r="B663" s="488"/>
      <c r="C663" s="492"/>
      <c r="D663" s="492"/>
      <c r="E663" s="217">
        <v>7</v>
      </c>
      <c r="F663" s="496"/>
      <c r="G663" s="497"/>
      <c r="H663" s="55"/>
      <c r="I663" s="49"/>
      <c r="J663" s="44"/>
      <c r="K663" s="97"/>
      <c r="L663" s="44"/>
      <c r="M663" s="98"/>
      <c r="N663" s="97"/>
      <c r="O663" s="44"/>
      <c r="P663" s="98"/>
      <c r="Q663" s="97"/>
      <c r="R663" s="18"/>
      <c r="S663" s="48"/>
      <c r="T663" s="144">
        <f t="shared" si="32"/>
        <v>0</v>
      </c>
      <c r="U663" s="26">
        <f t="shared" si="37"/>
        <v>5</v>
      </c>
    </row>
    <row r="664" spans="1:21" x14ac:dyDescent="0.2">
      <c r="A664" s="487"/>
      <c r="B664" s="488"/>
      <c r="C664" s="492"/>
      <c r="D664" s="492"/>
      <c r="E664" s="217">
        <v>8</v>
      </c>
      <c r="F664" s="496"/>
      <c r="G664" s="497"/>
      <c r="H664" s="54"/>
      <c r="I664" s="49"/>
      <c r="J664" s="44"/>
      <c r="K664" s="97"/>
      <c r="L664" s="44"/>
      <c r="M664" s="98"/>
      <c r="N664" s="97"/>
      <c r="O664" s="44"/>
      <c r="P664" s="98"/>
      <c r="Q664" s="97"/>
      <c r="R664" s="18"/>
      <c r="S664" s="48"/>
      <c r="T664" s="144">
        <f t="shared" si="32"/>
        <v>0</v>
      </c>
      <c r="U664" s="26">
        <f t="shared" si="37"/>
        <v>5</v>
      </c>
    </row>
    <row r="665" spans="1:21" x14ac:dyDescent="0.2">
      <c r="A665" s="487"/>
      <c r="B665" s="488"/>
      <c r="C665" s="492"/>
      <c r="D665" s="492"/>
      <c r="E665" s="217">
        <v>9</v>
      </c>
      <c r="F665" s="496"/>
      <c r="G665" s="497"/>
      <c r="H665" s="55"/>
      <c r="I665" s="49"/>
      <c r="J665" s="44"/>
      <c r="K665" s="97"/>
      <c r="L665" s="44"/>
      <c r="M665" s="98"/>
      <c r="N665" s="97"/>
      <c r="O665" s="44"/>
      <c r="P665" s="98"/>
      <c r="Q665" s="97"/>
      <c r="R665" s="18"/>
      <c r="S665" s="48"/>
      <c r="T665" s="144">
        <f t="shared" si="32"/>
        <v>0</v>
      </c>
      <c r="U665" s="26">
        <f t="shared" si="37"/>
        <v>5</v>
      </c>
    </row>
    <row r="666" spans="1:21" x14ac:dyDescent="0.2">
      <c r="A666" s="489"/>
      <c r="B666" s="490"/>
      <c r="C666" s="493"/>
      <c r="D666" s="493"/>
      <c r="E666" s="218">
        <v>10</v>
      </c>
      <c r="F666" s="498"/>
      <c r="G666" s="499"/>
      <c r="H666" s="56"/>
      <c r="I666" s="50"/>
      <c r="J666" s="45"/>
      <c r="K666" s="99"/>
      <c r="L666" s="45"/>
      <c r="M666" s="100"/>
      <c r="N666" s="99"/>
      <c r="O666" s="45"/>
      <c r="P666" s="100"/>
      <c r="Q666" s="99"/>
      <c r="R666" s="19"/>
      <c r="S666" s="52"/>
      <c r="T666" s="145">
        <f t="shared" si="32"/>
        <v>0</v>
      </c>
      <c r="U666" s="26">
        <f t="shared" si="37"/>
        <v>5</v>
      </c>
    </row>
    <row r="667" spans="1:21" x14ac:dyDescent="0.2">
      <c r="A667" s="485">
        <v>6</v>
      </c>
      <c r="B667" s="486"/>
      <c r="C667" s="491" t="str">
        <f>IF(VLOOKUP($A667,【地域】地域番号①!$BD:$BF,3,FALSE)=0,"",VLOOKUP($A667,【地域】地域番号①!$BD:$BF,3,FALSE))</f>
        <v/>
      </c>
      <c r="D667" s="491" t="str">
        <f>IF(VLOOKUP($A667,【地域】地域番号①!$BD:$BF,2,FALSE)=0,"",VLOOKUP($A667,【地域】地域番号①!$BD:$BF,2,FALSE))</f>
        <v/>
      </c>
      <c r="E667" s="216">
        <v>1</v>
      </c>
      <c r="F667" s="494"/>
      <c r="G667" s="495"/>
      <c r="H667" s="79"/>
      <c r="I667" s="80"/>
      <c r="J667" s="76"/>
      <c r="K667" s="81"/>
      <c r="L667" s="76"/>
      <c r="M667" s="82"/>
      <c r="N667" s="81"/>
      <c r="O667" s="76"/>
      <c r="P667" s="82"/>
      <c r="Q667" s="81"/>
      <c r="R667" s="77"/>
      <c r="S667" s="96"/>
      <c r="T667" s="143">
        <f t="shared" si="32"/>
        <v>0</v>
      </c>
      <c r="U667" s="26">
        <f t="shared" ref="U667:U676" si="38">$A$667</f>
        <v>6</v>
      </c>
    </row>
    <row r="668" spans="1:21" x14ac:dyDescent="0.2">
      <c r="A668" s="487"/>
      <c r="B668" s="488"/>
      <c r="C668" s="492"/>
      <c r="D668" s="492"/>
      <c r="E668" s="217">
        <v>2</v>
      </c>
      <c r="F668" s="496"/>
      <c r="G668" s="497"/>
      <c r="H668" s="54"/>
      <c r="I668" s="49"/>
      <c r="J668" s="44"/>
      <c r="K668" s="97"/>
      <c r="L668" s="44"/>
      <c r="M668" s="98"/>
      <c r="N668" s="97"/>
      <c r="O668" s="44"/>
      <c r="P668" s="98"/>
      <c r="Q668" s="97"/>
      <c r="R668" s="18"/>
      <c r="S668" s="48"/>
      <c r="T668" s="144">
        <f t="shared" si="32"/>
        <v>0</v>
      </c>
      <c r="U668" s="26">
        <f t="shared" si="38"/>
        <v>6</v>
      </c>
    </row>
    <row r="669" spans="1:21" x14ac:dyDescent="0.2">
      <c r="A669" s="487"/>
      <c r="B669" s="488"/>
      <c r="C669" s="492"/>
      <c r="D669" s="492"/>
      <c r="E669" s="217">
        <v>3</v>
      </c>
      <c r="F669" s="496"/>
      <c r="G669" s="497"/>
      <c r="H669" s="55"/>
      <c r="I669" s="49"/>
      <c r="J669" s="44"/>
      <c r="K669" s="97"/>
      <c r="L669" s="44"/>
      <c r="M669" s="98"/>
      <c r="N669" s="97"/>
      <c r="O669" s="44"/>
      <c r="P669" s="98"/>
      <c r="Q669" s="97"/>
      <c r="R669" s="18"/>
      <c r="S669" s="48"/>
      <c r="T669" s="144">
        <f t="shared" si="32"/>
        <v>0</v>
      </c>
      <c r="U669" s="26">
        <f t="shared" si="38"/>
        <v>6</v>
      </c>
    </row>
    <row r="670" spans="1:21" x14ac:dyDescent="0.2">
      <c r="A670" s="487"/>
      <c r="B670" s="488"/>
      <c r="C670" s="492"/>
      <c r="D670" s="492"/>
      <c r="E670" s="217">
        <v>4</v>
      </c>
      <c r="F670" s="496"/>
      <c r="G670" s="497"/>
      <c r="H670" s="55"/>
      <c r="I670" s="49"/>
      <c r="J670" s="44"/>
      <c r="K670" s="97"/>
      <c r="L670" s="44"/>
      <c r="M670" s="98"/>
      <c r="N670" s="97"/>
      <c r="O670" s="44"/>
      <c r="P670" s="98"/>
      <c r="Q670" s="97"/>
      <c r="R670" s="18"/>
      <c r="S670" s="48"/>
      <c r="T670" s="144">
        <f t="shared" si="32"/>
        <v>0</v>
      </c>
      <c r="U670" s="26">
        <f t="shared" si="38"/>
        <v>6</v>
      </c>
    </row>
    <row r="671" spans="1:21" x14ac:dyDescent="0.2">
      <c r="A671" s="487"/>
      <c r="B671" s="488"/>
      <c r="C671" s="492"/>
      <c r="D671" s="492"/>
      <c r="E671" s="217">
        <v>5</v>
      </c>
      <c r="F671" s="496"/>
      <c r="G671" s="497"/>
      <c r="H671" s="54"/>
      <c r="I671" s="49"/>
      <c r="J671" s="44"/>
      <c r="K671" s="97"/>
      <c r="L671" s="44"/>
      <c r="M671" s="98"/>
      <c r="N671" s="97"/>
      <c r="O671" s="44"/>
      <c r="P671" s="98"/>
      <c r="Q671" s="97"/>
      <c r="R671" s="18"/>
      <c r="S671" s="48"/>
      <c r="T671" s="144">
        <f t="shared" si="32"/>
        <v>0</v>
      </c>
      <c r="U671" s="26">
        <f t="shared" si="38"/>
        <v>6</v>
      </c>
    </row>
    <row r="672" spans="1:21" x14ac:dyDescent="0.2">
      <c r="A672" s="487"/>
      <c r="B672" s="488"/>
      <c r="C672" s="492"/>
      <c r="D672" s="492"/>
      <c r="E672" s="217">
        <v>6</v>
      </c>
      <c r="F672" s="496"/>
      <c r="G672" s="497"/>
      <c r="H672" s="55"/>
      <c r="I672" s="49"/>
      <c r="J672" s="44"/>
      <c r="K672" s="97"/>
      <c r="L672" s="44"/>
      <c r="M672" s="98"/>
      <c r="N672" s="97"/>
      <c r="O672" s="44"/>
      <c r="P672" s="98"/>
      <c r="Q672" s="97"/>
      <c r="R672" s="18"/>
      <c r="S672" s="48"/>
      <c r="T672" s="144">
        <f t="shared" si="32"/>
        <v>0</v>
      </c>
      <c r="U672" s="26">
        <f t="shared" si="38"/>
        <v>6</v>
      </c>
    </row>
    <row r="673" spans="1:21" x14ac:dyDescent="0.2">
      <c r="A673" s="487"/>
      <c r="B673" s="488"/>
      <c r="C673" s="492"/>
      <c r="D673" s="492"/>
      <c r="E673" s="217">
        <v>7</v>
      </c>
      <c r="F673" s="496"/>
      <c r="G673" s="497"/>
      <c r="H673" s="55"/>
      <c r="I673" s="49"/>
      <c r="J673" s="44"/>
      <c r="K673" s="97"/>
      <c r="L673" s="44"/>
      <c r="M673" s="98"/>
      <c r="N673" s="97"/>
      <c r="O673" s="44"/>
      <c r="P673" s="98"/>
      <c r="Q673" s="97"/>
      <c r="R673" s="18"/>
      <c r="S673" s="48"/>
      <c r="T673" s="144">
        <f t="shared" si="32"/>
        <v>0</v>
      </c>
      <c r="U673" s="26">
        <f t="shared" si="38"/>
        <v>6</v>
      </c>
    </row>
    <row r="674" spans="1:21" x14ac:dyDescent="0.2">
      <c r="A674" s="487"/>
      <c r="B674" s="488"/>
      <c r="C674" s="492"/>
      <c r="D674" s="492"/>
      <c r="E674" s="217">
        <v>8</v>
      </c>
      <c r="F674" s="496"/>
      <c r="G674" s="497"/>
      <c r="H674" s="54"/>
      <c r="I674" s="49"/>
      <c r="J674" s="44"/>
      <c r="K674" s="97"/>
      <c r="L674" s="44"/>
      <c r="M674" s="98"/>
      <c r="N674" s="97"/>
      <c r="O674" s="44"/>
      <c r="P674" s="98"/>
      <c r="Q674" s="97"/>
      <c r="R674" s="18"/>
      <c r="S674" s="48"/>
      <c r="T674" s="144">
        <f t="shared" si="32"/>
        <v>0</v>
      </c>
      <c r="U674" s="26">
        <f t="shared" si="38"/>
        <v>6</v>
      </c>
    </row>
    <row r="675" spans="1:21" x14ac:dyDescent="0.2">
      <c r="A675" s="487"/>
      <c r="B675" s="488"/>
      <c r="C675" s="492"/>
      <c r="D675" s="492"/>
      <c r="E675" s="217">
        <v>9</v>
      </c>
      <c r="F675" s="496"/>
      <c r="G675" s="497"/>
      <c r="H675" s="55"/>
      <c r="I675" s="49"/>
      <c r="J675" s="44"/>
      <c r="K675" s="97"/>
      <c r="L675" s="44"/>
      <c r="M675" s="98"/>
      <c r="N675" s="97"/>
      <c r="O675" s="44"/>
      <c r="P675" s="98"/>
      <c r="Q675" s="97"/>
      <c r="R675" s="18"/>
      <c r="S675" s="48"/>
      <c r="T675" s="144">
        <f t="shared" si="32"/>
        <v>0</v>
      </c>
      <c r="U675" s="26">
        <f t="shared" si="38"/>
        <v>6</v>
      </c>
    </row>
    <row r="676" spans="1:21" x14ac:dyDescent="0.2">
      <c r="A676" s="489"/>
      <c r="B676" s="490"/>
      <c r="C676" s="493"/>
      <c r="D676" s="493"/>
      <c r="E676" s="218">
        <v>10</v>
      </c>
      <c r="F676" s="498"/>
      <c r="G676" s="499"/>
      <c r="H676" s="56"/>
      <c r="I676" s="50"/>
      <c r="J676" s="45"/>
      <c r="K676" s="99"/>
      <c r="L676" s="45"/>
      <c r="M676" s="100"/>
      <c r="N676" s="99"/>
      <c r="O676" s="45"/>
      <c r="P676" s="100"/>
      <c r="Q676" s="99"/>
      <c r="R676" s="19"/>
      <c r="S676" s="52"/>
      <c r="T676" s="145">
        <f t="shared" si="32"/>
        <v>0</v>
      </c>
      <c r="U676" s="26">
        <f t="shared" si="38"/>
        <v>6</v>
      </c>
    </row>
    <row r="677" spans="1:21" x14ac:dyDescent="0.2">
      <c r="A677" s="485">
        <v>7</v>
      </c>
      <c r="B677" s="486"/>
      <c r="C677" s="491" t="str">
        <f>IF(VLOOKUP($A677,【地域】地域番号①!$BD:$BF,3,FALSE)=0,"",VLOOKUP($A677,【地域】地域番号①!$BD:$BF,3,FALSE))</f>
        <v/>
      </c>
      <c r="D677" s="491" t="str">
        <f>IF(VLOOKUP($A677,【地域】地域番号①!$BD:$BF,2,FALSE)=0,"",VLOOKUP($A677,【地域】地域番号①!$BD:$BF,2,FALSE))</f>
        <v/>
      </c>
      <c r="E677" s="216">
        <v>1</v>
      </c>
      <c r="F677" s="494"/>
      <c r="G677" s="495"/>
      <c r="H677" s="79"/>
      <c r="I677" s="80"/>
      <c r="J677" s="76"/>
      <c r="K677" s="81"/>
      <c r="L677" s="76"/>
      <c r="M677" s="82"/>
      <c r="N677" s="81"/>
      <c r="O677" s="76"/>
      <c r="P677" s="82"/>
      <c r="Q677" s="81"/>
      <c r="R677" s="77"/>
      <c r="S677" s="96"/>
      <c r="T677" s="143">
        <f t="shared" si="32"/>
        <v>0</v>
      </c>
      <c r="U677" s="26">
        <f t="shared" ref="U677:U686" si="39">$A$677</f>
        <v>7</v>
      </c>
    </row>
    <row r="678" spans="1:21" x14ac:dyDescent="0.2">
      <c r="A678" s="487"/>
      <c r="B678" s="488"/>
      <c r="C678" s="492"/>
      <c r="D678" s="492"/>
      <c r="E678" s="217">
        <v>2</v>
      </c>
      <c r="F678" s="496"/>
      <c r="G678" s="497"/>
      <c r="H678" s="54"/>
      <c r="I678" s="49"/>
      <c r="J678" s="44"/>
      <c r="K678" s="97"/>
      <c r="L678" s="44"/>
      <c r="M678" s="98"/>
      <c r="N678" s="97"/>
      <c r="O678" s="44"/>
      <c r="P678" s="98"/>
      <c r="Q678" s="97"/>
      <c r="R678" s="18"/>
      <c r="S678" s="48"/>
      <c r="T678" s="144">
        <f t="shared" si="32"/>
        <v>0</v>
      </c>
      <c r="U678" s="26">
        <f t="shared" si="39"/>
        <v>7</v>
      </c>
    </row>
    <row r="679" spans="1:21" x14ac:dyDescent="0.2">
      <c r="A679" s="487"/>
      <c r="B679" s="488"/>
      <c r="C679" s="492"/>
      <c r="D679" s="492"/>
      <c r="E679" s="217">
        <v>3</v>
      </c>
      <c r="F679" s="496"/>
      <c r="G679" s="497"/>
      <c r="H679" s="55"/>
      <c r="I679" s="49"/>
      <c r="J679" s="44"/>
      <c r="K679" s="97"/>
      <c r="L679" s="44"/>
      <c r="M679" s="98"/>
      <c r="N679" s="97"/>
      <c r="O679" s="44"/>
      <c r="P679" s="98"/>
      <c r="Q679" s="97"/>
      <c r="R679" s="18"/>
      <c r="S679" s="48"/>
      <c r="T679" s="144">
        <f t="shared" si="32"/>
        <v>0</v>
      </c>
      <c r="U679" s="26">
        <f t="shared" si="39"/>
        <v>7</v>
      </c>
    </row>
    <row r="680" spans="1:21" x14ac:dyDescent="0.2">
      <c r="A680" s="487"/>
      <c r="B680" s="488"/>
      <c r="C680" s="492"/>
      <c r="D680" s="492"/>
      <c r="E680" s="217">
        <v>4</v>
      </c>
      <c r="F680" s="496"/>
      <c r="G680" s="497"/>
      <c r="H680" s="55"/>
      <c r="I680" s="49"/>
      <c r="J680" s="44"/>
      <c r="K680" s="97"/>
      <c r="L680" s="44"/>
      <c r="M680" s="98"/>
      <c r="N680" s="97"/>
      <c r="O680" s="44"/>
      <c r="P680" s="98"/>
      <c r="Q680" s="97"/>
      <c r="R680" s="18"/>
      <c r="S680" s="48"/>
      <c r="T680" s="144">
        <f t="shared" si="32"/>
        <v>0</v>
      </c>
      <c r="U680" s="26">
        <f t="shared" si="39"/>
        <v>7</v>
      </c>
    </row>
    <row r="681" spans="1:21" x14ac:dyDescent="0.2">
      <c r="A681" s="487"/>
      <c r="B681" s="488"/>
      <c r="C681" s="492"/>
      <c r="D681" s="492"/>
      <c r="E681" s="217">
        <v>5</v>
      </c>
      <c r="F681" s="496"/>
      <c r="G681" s="497"/>
      <c r="H681" s="54"/>
      <c r="I681" s="49"/>
      <c r="J681" s="44"/>
      <c r="K681" s="97"/>
      <c r="L681" s="44"/>
      <c r="M681" s="98"/>
      <c r="N681" s="97"/>
      <c r="O681" s="44"/>
      <c r="P681" s="98"/>
      <c r="Q681" s="97"/>
      <c r="R681" s="18"/>
      <c r="S681" s="48"/>
      <c r="T681" s="144">
        <f t="shared" ref="T681:T744" si="40">IF(J681="",0,INT(SUM(PRODUCT(J681,L681,O681),R681)))</f>
        <v>0</v>
      </c>
      <c r="U681" s="26">
        <f t="shared" si="39"/>
        <v>7</v>
      </c>
    </row>
    <row r="682" spans="1:21" x14ac:dyDescent="0.2">
      <c r="A682" s="487"/>
      <c r="B682" s="488"/>
      <c r="C682" s="492"/>
      <c r="D682" s="492"/>
      <c r="E682" s="217">
        <v>6</v>
      </c>
      <c r="F682" s="496"/>
      <c r="G682" s="497"/>
      <c r="H682" s="55"/>
      <c r="I682" s="49"/>
      <c r="J682" s="44"/>
      <c r="K682" s="97"/>
      <c r="L682" s="44"/>
      <c r="M682" s="98"/>
      <c r="N682" s="97"/>
      <c r="O682" s="44"/>
      <c r="P682" s="98"/>
      <c r="Q682" s="97"/>
      <c r="R682" s="18"/>
      <c r="S682" s="48"/>
      <c r="T682" s="144">
        <f t="shared" si="40"/>
        <v>0</v>
      </c>
      <c r="U682" s="26">
        <f t="shared" si="39"/>
        <v>7</v>
      </c>
    </row>
    <row r="683" spans="1:21" x14ac:dyDescent="0.2">
      <c r="A683" s="487"/>
      <c r="B683" s="488"/>
      <c r="C683" s="492"/>
      <c r="D683" s="492"/>
      <c r="E683" s="217">
        <v>7</v>
      </c>
      <c r="F683" s="496"/>
      <c r="G683" s="497"/>
      <c r="H683" s="55"/>
      <c r="I683" s="49"/>
      <c r="J683" s="44"/>
      <c r="K683" s="97"/>
      <c r="L683" s="44"/>
      <c r="M683" s="98"/>
      <c r="N683" s="97"/>
      <c r="O683" s="44"/>
      <c r="P683" s="98"/>
      <c r="Q683" s="97"/>
      <c r="R683" s="18"/>
      <c r="S683" s="48"/>
      <c r="T683" s="144">
        <f t="shared" si="40"/>
        <v>0</v>
      </c>
      <c r="U683" s="26">
        <f t="shared" si="39"/>
        <v>7</v>
      </c>
    </row>
    <row r="684" spans="1:21" x14ac:dyDescent="0.2">
      <c r="A684" s="487"/>
      <c r="B684" s="488"/>
      <c r="C684" s="492"/>
      <c r="D684" s="492"/>
      <c r="E684" s="217">
        <v>8</v>
      </c>
      <c r="F684" s="496"/>
      <c r="G684" s="497"/>
      <c r="H684" s="54"/>
      <c r="I684" s="49"/>
      <c r="J684" s="44"/>
      <c r="K684" s="97"/>
      <c r="L684" s="44"/>
      <c r="M684" s="98"/>
      <c r="N684" s="97"/>
      <c r="O684" s="44"/>
      <c r="P684" s="98"/>
      <c r="Q684" s="97"/>
      <c r="R684" s="18"/>
      <c r="S684" s="48"/>
      <c r="T684" s="144">
        <f t="shared" si="40"/>
        <v>0</v>
      </c>
      <c r="U684" s="26">
        <f t="shared" si="39"/>
        <v>7</v>
      </c>
    </row>
    <row r="685" spans="1:21" x14ac:dyDescent="0.2">
      <c r="A685" s="487"/>
      <c r="B685" s="488"/>
      <c r="C685" s="492"/>
      <c r="D685" s="492"/>
      <c r="E685" s="217">
        <v>9</v>
      </c>
      <c r="F685" s="496"/>
      <c r="G685" s="497"/>
      <c r="H685" s="55"/>
      <c r="I685" s="49"/>
      <c r="J685" s="44"/>
      <c r="K685" s="97"/>
      <c r="L685" s="44"/>
      <c r="M685" s="98"/>
      <c r="N685" s="97"/>
      <c r="O685" s="44"/>
      <c r="P685" s="98"/>
      <c r="Q685" s="97"/>
      <c r="R685" s="18"/>
      <c r="S685" s="48"/>
      <c r="T685" s="144">
        <f t="shared" si="40"/>
        <v>0</v>
      </c>
      <c r="U685" s="26">
        <f t="shared" si="39"/>
        <v>7</v>
      </c>
    </row>
    <row r="686" spans="1:21" x14ac:dyDescent="0.2">
      <c r="A686" s="489"/>
      <c r="B686" s="490"/>
      <c r="C686" s="493"/>
      <c r="D686" s="493"/>
      <c r="E686" s="218">
        <v>10</v>
      </c>
      <c r="F686" s="498"/>
      <c r="G686" s="499"/>
      <c r="H686" s="56"/>
      <c r="I686" s="50"/>
      <c r="J686" s="45"/>
      <c r="K686" s="99"/>
      <c r="L686" s="45"/>
      <c r="M686" s="100"/>
      <c r="N686" s="99"/>
      <c r="O686" s="45"/>
      <c r="P686" s="100"/>
      <c r="Q686" s="99"/>
      <c r="R686" s="19"/>
      <c r="S686" s="52"/>
      <c r="T686" s="145">
        <f t="shared" si="40"/>
        <v>0</v>
      </c>
      <c r="U686" s="26">
        <f t="shared" si="39"/>
        <v>7</v>
      </c>
    </row>
    <row r="687" spans="1:21" x14ac:dyDescent="0.2">
      <c r="A687" s="485">
        <v>8</v>
      </c>
      <c r="B687" s="486"/>
      <c r="C687" s="491" t="str">
        <f>IF(VLOOKUP($A687,【地域】地域番号①!$BD:$BF,3,FALSE)=0,"",VLOOKUP($A687,【地域】地域番号①!$BD:$BF,3,FALSE))</f>
        <v/>
      </c>
      <c r="D687" s="491" t="str">
        <f>IF(VLOOKUP($A687,【地域】地域番号①!$BD:$BF,2,FALSE)=0,"",VLOOKUP($A687,【地域】地域番号①!$BD:$BF,2,FALSE))</f>
        <v/>
      </c>
      <c r="E687" s="216">
        <v>1</v>
      </c>
      <c r="F687" s="494"/>
      <c r="G687" s="495"/>
      <c r="H687" s="79"/>
      <c r="I687" s="80"/>
      <c r="J687" s="76"/>
      <c r="K687" s="81"/>
      <c r="L687" s="76"/>
      <c r="M687" s="82"/>
      <c r="N687" s="81"/>
      <c r="O687" s="76"/>
      <c r="P687" s="82"/>
      <c r="Q687" s="81"/>
      <c r="R687" s="77"/>
      <c r="S687" s="96"/>
      <c r="T687" s="143">
        <f t="shared" si="40"/>
        <v>0</v>
      </c>
      <c r="U687" s="26">
        <f t="shared" ref="U687:U696" si="41">$A$687</f>
        <v>8</v>
      </c>
    </row>
    <row r="688" spans="1:21" x14ac:dyDescent="0.2">
      <c r="A688" s="487"/>
      <c r="B688" s="488"/>
      <c r="C688" s="492"/>
      <c r="D688" s="492"/>
      <c r="E688" s="217">
        <v>2</v>
      </c>
      <c r="F688" s="496"/>
      <c r="G688" s="497"/>
      <c r="H688" s="54"/>
      <c r="I688" s="49"/>
      <c r="J688" s="44"/>
      <c r="K688" s="97"/>
      <c r="L688" s="44"/>
      <c r="M688" s="98"/>
      <c r="N688" s="97"/>
      <c r="O688" s="44"/>
      <c r="P688" s="98"/>
      <c r="Q688" s="97"/>
      <c r="R688" s="18"/>
      <c r="S688" s="48"/>
      <c r="T688" s="144">
        <f t="shared" si="40"/>
        <v>0</v>
      </c>
      <c r="U688" s="26">
        <f t="shared" si="41"/>
        <v>8</v>
      </c>
    </row>
    <row r="689" spans="1:21" x14ac:dyDescent="0.2">
      <c r="A689" s="487"/>
      <c r="B689" s="488"/>
      <c r="C689" s="492"/>
      <c r="D689" s="492"/>
      <c r="E689" s="217">
        <v>3</v>
      </c>
      <c r="F689" s="496"/>
      <c r="G689" s="497"/>
      <c r="H689" s="55"/>
      <c r="I689" s="49"/>
      <c r="J689" s="44"/>
      <c r="K689" s="97"/>
      <c r="L689" s="44"/>
      <c r="M689" s="98"/>
      <c r="N689" s="97"/>
      <c r="O689" s="44"/>
      <c r="P689" s="98"/>
      <c r="Q689" s="97"/>
      <c r="R689" s="18"/>
      <c r="S689" s="48"/>
      <c r="T689" s="144">
        <f t="shared" si="40"/>
        <v>0</v>
      </c>
      <c r="U689" s="26">
        <f t="shared" si="41"/>
        <v>8</v>
      </c>
    </row>
    <row r="690" spans="1:21" x14ac:dyDescent="0.2">
      <c r="A690" s="487"/>
      <c r="B690" s="488"/>
      <c r="C690" s="492"/>
      <c r="D690" s="492"/>
      <c r="E690" s="217">
        <v>4</v>
      </c>
      <c r="F690" s="496"/>
      <c r="G690" s="497"/>
      <c r="H690" s="55"/>
      <c r="I690" s="49"/>
      <c r="J690" s="44"/>
      <c r="K690" s="97"/>
      <c r="L690" s="44"/>
      <c r="M690" s="98"/>
      <c r="N690" s="97"/>
      <c r="O690" s="44"/>
      <c r="P690" s="98"/>
      <c r="Q690" s="97"/>
      <c r="R690" s="18"/>
      <c r="S690" s="48"/>
      <c r="T690" s="144">
        <f t="shared" si="40"/>
        <v>0</v>
      </c>
      <c r="U690" s="26">
        <f t="shared" si="41"/>
        <v>8</v>
      </c>
    </row>
    <row r="691" spans="1:21" x14ac:dyDescent="0.2">
      <c r="A691" s="487"/>
      <c r="B691" s="488"/>
      <c r="C691" s="492"/>
      <c r="D691" s="492"/>
      <c r="E691" s="217">
        <v>5</v>
      </c>
      <c r="F691" s="496"/>
      <c r="G691" s="497"/>
      <c r="H691" s="54"/>
      <c r="I691" s="49"/>
      <c r="J691" s="44"/>
      <c r="K691" s="97"/>
      <c r="L691" s="44"/>
      <c r="M691" s="98"/>
      <c r="N691" s="97"/>
      <c r="O691" s="44"/>
      <c r="P691" s="98"/>
      <c r="Q691" s="97"/>
      <c r="R691" s="18"/>
      <c r="S691" s="48"/>
      <c r="T691" s="144">
        <f t="shared" si="40"/>
        <v>0</v>
      </c>
      <c r="U691" s="26">
        <f t="shared" si="41"/>
        <v>8</v>
      </c>
    </row>
    <row r="692" spans="1:21" x14ac:dyDescent="0.2">
      <c r="A692" s="487"/>
      <c r="B692" s="488"/>
      <c r="C692" s="492"/>
      <c r="D692" s="492"/>
      <c r="E692" s="217">
        <v>6</v>
      </c>
      <c r="F692" s="496"/>
      <c r="G692" s="497"/>
      <c r="H692" s="55"/>
      <c r="I692" s="49"/>
      <c r="J692" s="44"/>
      <c r="K692" s="97"/>
      <c r="L692" s="44"/>
      <c r="M692" s="98"/>
      <c r="N692" s="97"/>
      <c r="O692" s="44"/>
      <c r="P692" s="98"/>
      <c r="Q692" s="97"/>
      <c r="R692" s="18"/>
      <c r="S692" s="48"/>
      <c r="T692" s="144">
        <f t="shared" si="40"/>
        <v>0</v>
      </c>
      <c r="U692" s="26">
        <f t="shared" si="41"/>
        <v>8</v>
      </c>
    </row>
    <row r="693" spans="1:21" x14ac:dyDescent="0.2">
      <c r="A693" s="487"/>
      <c r="B693" s="488"/>
      <c r="C693" s="492"/>
      <c r="D693" s="492"/>
      <c r="E693" s="217">
        <v>7</v>
      </c>
      <c r="F693" s="496"/>
      <c r="G693" s="497"/>
      <c r="H693" s="55"/>
      <c r="I693" s="49"/>
      <c r="J693" s="44"/>
      <c r="K693" s="97"/>
      <c r="L693" s="44"/>
      <c r="M693" s="98"/>
      <c r="N693" s="97"/>
      <c r="O693" s="44"/>
      <c r="P693" s="98"/>
      <c r="Q693" s="97"/>
      <c r="R693" s="18"/>
      <c r="S693" s="48"/>
      <c r="T693" s="144">
        <f t="shared" si="40"/>
        <v>0</v>
      </c>
      <c r="U693" s="26">
        <f t="shared" si="41"/>
        <v>8</v>
      </c>
    </row>
    <row r="694" spans="1:21" x14ac:dyDescent="0.2">
      <c r="A694" s="487"/>
      <c r="B694" s="488"/>
      <c r="C694" s="492"/>
      <c r="D694" s="492"/>
      <c r="E694" s="217">
        <v>8</v>
      </c>
      <c r="F694" s="496"/>
      <c r="G694" s="497"/>
      <c r="H694" s="54"/>
      <c r="I694" s="49"/>
      <c r="J694" s="44"/>
      <c r="K694" s="97"/>
      <c r="L694" s="44"/>
      <c r="M694" s="98"/>
      <c r="N694" s="97"/>
      <c r="O694" s="44"/>
      <c r="P694" s="98"/>
      <c r="Q694" s="97"/>
      <c r="R694" s="18"/>
      <c r="S694" s="48"/>
      <c r="T694" s="144">
        <f t="shared" si="40"/>
        <v>0</v>
      </c>
      <c r="U694" s="26">
        <f t="shared" si="41"/>
        <v>8</v>
      </c>
    </row>
    <row r="695" spans="1:21" x14ac:dyDescent="0.2">
      <c r="A695" s="487"/>
      <c r="B695" s="488"/>
      <c r="C695" s="492"/>
      <c r="D695" s="492"/>
      <c r="E695" s="217">
        <v>9</v>
      </c>
      <c r="F695" s="496"/>
      <c r="G695" s="497"/>
      <c r="H695" s="55"/>
      <c r="I695" s="49"/>
      <c r="J695" s="44"/>
      <c r="K695" s="97"/>
      <c r="L695" s="44"/>
      <c r="M695" s="98"/>
      <c r="N695" s="97"/>
      <c r="O695" s="44"/>
      <c r="P695" s="98"/>
      <c r="Q695" s="97"/>
      <c r="R695" s="18"/>
      <c r="S695" s="48"/>
      <c r="T695" s="144">
        <f t="shared" si="40"/>
        <v>0</v>
      </c>
      <c r="U695" s="26">
        <f t="shared" si="41"/>
        <v>8</v>
      </c>
    </row>
    <row r="696" spans="1:21" x14ac:dyDescent="0.2">
      <c r="A696" s="489"/>
      <c r="B696" s="490"/>
      <c r="C696" s="493"/>
      <c r="D696" s="493"/>
      <c r="E696" s="218">
        <v>10</v>
      </c>
      <c r="F696" s="498"/>
      <c r="G696" s="499"/>
      <c r="H696" s="56"/>
      <c r="I696" s="50"/>
      <c r="J696" s="45"/>
      <c r="K696" s="99"/>
      <c r="L696" s="45"/>
      <c r="M696" s="100"/>
      <c r="N696" s="99"/>
      <c r="O696" s="45"/>
      <c r="P696" s="100"/>
      <c r="Q696" s="99"/>
      <c r="R696" s="19"/>
      <c r="S696" s="52"/>
      <c r="T696" s="145">
        <f t="shared" si="40"/>
        <v>0</v>
      </c>
      <c r="U696" s="26">
        <f t="shared" si="41"/>
        <v>8</v>
      </c>
    </row>
    <row r="697" spans="1:21" x14ac:dyDescent="0.2">
      <c r="A697" s="485">
        <v>9</v>
      </c>
      <c r="B697" s="486"/>
      <c r="C697" s="491" t="str">
        <f>IF(VLOOKUP($A697,【地域】地域番号①!$BD:$BF,3,FALSE)=0,"",VLOOKUP($A697,【地域】地域番号①!$BD:$BF,3,FALSE))</f>
        <v/>
      </c>
      <c r="D697" s="491" t="str">
        <f>IF(VLOOKUP($A697,【地域】地域番号①!$BD:$BF,2,FALSE)=0,"",VLOOKUP($A697,【地域】地域番号①!$BD:$BF,2,FALSE))</f>
        <v/>
      </c>
      <c r="E697" s="216">
        <v>1</v>
      </c>
      <c r="F697" s="494"/>
      <c r="G697" s="495"/>
      <c r="H697" s="79"/>
      <c r="I697" s="80"/>
      <c r="J697" s="76"/>
      <c r="K697" s="81"/>
      <c r="L697" s="76"/>
      <c r="M697" s="82"/>
      <c r="N697" s="81"/>
      <c r="O697" s="76"/>
      <c r="P697" s="82"/>
      <c r="Q697" s="81"/>
      <c r="R697" s="77"/>
      <c r="S697" s="96"/>
      <c r="T697" s="143">
        <f t="shared" si="40"/>
        <v>0</v>
      </c>
      <c r="U697" s="26">
        <f t="shared" ref="U697:U706" si="42">$A$697</f>
        <v>9</v>
      </c>
    </row>
    <row r="698" spans="1:21" x14ac:dyDescent="0.2">
      <c r="A698" s="487"/>
      <c r="B698" s="488"/>
      <c r="C698" s="492"/>
      <c r="D698" s="492"/>
      <c r="E698" s="217">
        <v>2</v>
      </c>
      <c r="F698" s="496"/>
      <c r="G698" s="497"/>
      <c r="H698" s="54"/>
      <c r="I698" s="49"/>
      <c r="J698" s="44"/>
      <c r="K698" s="97"/>
      <c r="L698" s="44"/>
      <c r="M698" s="98"/>
      <c r="N698" s="97"/>
      <c r="O698" s="44"/>
      <c r="P698" s="98"/>
      <c r="Q698" s="97"/>
      <c r="R698" s="18"/>
      <c r="S698" s="48"/>
      <c r="T698" s="144">
        <f t="shared" si="40"/>
        <v>0</v>
      </c>
      <c r="U698" s="26">
        <f t="shared" si="42"/>
        <v>9</v>
      </c>
    </row>
    <row r="699" spans="1:21" x14ac:dyDescent="0.2">
      <c r="A699" s="487"/>
      <c r="B699" s="488"/>
      <c r="C699" s="492"/>
      <c r="D699" s="492"/>
      <c r="E699" s="217">
        <v>3</v>
      </c>
      <c r="F699" s="496"/>
      <c r="G699" s="497"/>
      <c r="H699" s="55"/>
      <c r="I699" s="49"/>
      <c r="J699" s="44"/>
      <c r="K699" s="97"/>
      <c r="L699" s="44"/>
      <c r="M699" s="98"/>
      <c r="N699" s="97"/>
      <c r="O699" s="44"/>
      <c r="P699" s="98"/>
      <c r="Q699" s="97"/>
      <c r="R699" s="18"/>
      <c r="S699" s="48"/>
      <c r="T699" s="144">
        <f t="shared" si="40"/>
        <v>0</v>
      </c>
      <c r="U699" s="26">
        <f t="shared" si="42"/>
        <v>9</v>
      </c>
    </row>
    <row r="700" spans="1:21" x14ac:dyDescent="0.2">
      <c r="A700" s="487"/>
      <c r="B700" s="488"/>
      <c r="C700" s="492"/>
      <c r="D700" s="492"/>
      <c r="E700" s="217">
        <v>4</v>
      </c>
      <c r="F700" s="496"/>
      <c r="G700" s="497"/>
      <c r="H700" s="55"/>
      <c r="I700" s="49"/>
      <c r="J700" s="44"/>
      <c r="K700" s="97"/>
      <c r="L700" s="44"/>
      <c r="M700" s="98"/>
      <c r="N700" s="97"/>
      <c r="O700" s="44"/>
      <c r="P700" s="98"/>
      <c r="Q700" s="97"/>
      <c r="R700" s="18"/>
      <c r="S700" s="48"/>
      <c r="T700" s="144">
        <f t="shared" si="40"/>
        <v>0</v>
      </c>
      <c r="U700" s="26">
        <f t="shared" si="42"/>
        <v>9</v>
      </c>
    </row>
    <row r="701" spans="1:21" x14ac:dyDescent="0.2">
      <c r="A701" s="487"/>
      <c r="B701" s="488"/>
      <c r="C701" s="492"/>
      <c r="D701" s="492"/>
      <c r="E701" s="217">
        <v>5</v>
      </c>
      <c r="F701" s="496"/>
      <c r="G701" s="497"/>
      <c r="H701" s="54"/>
      <c r="I701" s="49"/>
      <c r="J701" s="44"/>
      <c r="K701" s="97"/>
      <c r="L701" s="44"/>
      <c r="M701" s="98"/>
      <c r="N701" s="97"/>
      <c r="O701" s="44"/>
      <c r="P701" s="98"/>
      <c r="Q701" s="97"/>
      <c r="R701" s="18"/>
      <c r="S701" s="48"/>
      <c r="T701" s="144">
        <f t="shared" si="40"/>
        <v>0</v>
      </c>
      <c r="U701" s="26">
        <f t="shared" si="42"/>
        <v>9</v>
      </c>
    </row>
    <row r="702" spans="1:21" x14ac:dyDescent="0.2">
      <c r="A702" s="487"/>
      <c r="B702" s="488"/>
      <c r="C702" s="492"/>
      <c r="D702" s="492"/>
      <c r="E702" s="217">
        <v>6</v>
      </c>
      <c r="F702" s="496"/>
      <c r="G702" s="497"/>
      <c r="H702" s="55"/>
      <c r="I702" s="49"/>
      <c r="J702" s="44"/>
      <c r="K702" s="97"/>
      <c r="L702" s="44"/>
      <c r="M702" s="98"/>
      <c r="N702" s="97"/>
      <c r="O702" s="44"/>
      <c r="P702" s="98"/>
      <c r="Q702" s="97"/>
      <c r="R702" s="18"/>
      <c r="S702" s="48"/>
      <c r="T702" s="144">
        <f t="shared" si="40"/>
        <v>0</v>
      </c>
      <c r="U702" s="26">
        <f t="shared" si="42"/>
        <v>9</v>
      </c>
    </row>
    <row r="703" spans="1:21" x14ac:dyDescent="0.2">
      <c r="A703" s="487"/>
      <c r="B703" s="488"/>
      <c r="C703" s="492"/>
      <c r="D703" s="492"/>
      <c r="E703" s="217">
        <v>7</v>
      </c>
      <c r="F703" s="496"/>
      <c r="G703" s="497"/>
      <c r="H703" s="55"/>
      <c r="I703" s="49"/>
      <c r="J703" s="44"/>
      <c r="K703" s="97"/>
      <c r="L703" s="44"/>
      <c r="M703" s="98"/>
      <c r="N703" s="97"/>
      <c r="O703" s="44"/>
      <c r="P703" s="98"/>
      <c r="Q703" s="97"/>
      <c r="R703" s="18"/>
      <c r="S703" s="48"/>
      <c r="T703" s="144">
        <f t="shared" si="40"/>
        <v>0</v>
      </c>
      <c r="U703" s="26">
        <f t="shared" si="42"/>
        <v>9</v>
      </c>
    </row>
    <row r="704" spans="1:21" x14ac:dyDescent="0.2">
      <c r="A704" s="487"/>
      <c r="B704" s="488"/>
      <c r="C704" s="492"/>
      <c r="D704" s="492"/>
      <c r="E704" s="217">
        <v>8</v>
      </c>
      <c r="F704" s="496"/>
      <c r="G704" s="497"/>
      <c r="H704" s="54"/>
      <c r="I704" s="49"/>
      <c r="J704" s="44"/>
      <c r="K704" s="97"/>
      <c r="L704" s="44"/>
      <c r="M704" s="98"/>
      <c r="N704" s="97"/>
      <c r="O704" s="44"/>
      <c r="P704" s="98"/>
      <c r="Q704" s="97"/>
      <c r="R704" s="18"/>
      <c r="S704" s="48"/>
      <c r="T704" s="144">
        <f t="shared" si="40"/>
        <v>0</v>
      </c>
      <c r="U704" s="26">
        <f t="shared" si="42"/>
        <v>9</v>
      </c>
    </row>
    <row r="705" spans="1:21" x14ac:dyDescent="0.2">
      <c r="A705" s="487"/>
      <c r="B705" s="488"/>
      <c r="C705" s="492"/>
      <c r="D705" s="492"/>
      <c r="E705" s="217">
        <v>9</v>
      </c>
      <c r="F705" s="496"/>
      <c r="G705" s="497"/>
      <c r="H705" s="55"/>
      <c r="I705" s="49"/>
      <c r="J705" s="44"/>
      <c r="K705" s="97"/>
      <c r="L705" s="44"/>
      <c r="M705" s="98"/>
      <c r="N705" s="97"/>
      <c r="O705" s="44"/>
      <c r="P705" s="98"/>
      <c r="Q705" s="97"/>
      <c r="R705" s="18"/>
      <c r="S705" s="48"/>
      <c r="T705" s="144">
        <f t="shared" si="40"/>
        <v>0</v>
      </c>
      <c r="U705" s="26">
        <f t="shared" si="42"/>
        <v>9</v>
      </c>
    </row>
    <row r="706" spans="1:21" x14ac:dyDescent="0.2">
      <c r="A706" s="489"/>
      <c r="B706" s="490"/>
      <c r="C706" s="493"/>
      <c r="D706" s="493"/>
      <c r="E706" s="218">
        <v>10</v>
      </c>
      <c r="F706" s="498"/>
      <c r="G706" s="499"/>
      <c r="H706" s="56"/>
      <c r="I706" s="50"/>
      <c r="J706" s="45"/>
      <c r="K706" s="99"/>
      <c r="L706" s="45"/>
      <c r="M706" s="100"/>
      <c r="N706" s="99"/>
      <c r="O706" s="45"/>
      <c r="P706" s="100"/>
      <c r="Q706" s="99"/>
      <c r="R706" s="19"/>
      <c r="S706" s="52"/>
      <c r="T706" s="145">
        <f t="shared" si="40"/>
        <v>0</v>
      </c>
      <c r="U706" s="26">
        <f t="shared" si="42"/>
        <v>9</v>
      </c>
    </row>
    <row r="707" spans="1:21" x14ac:dyDescent="0.2">
      <c r="A707" s="485">
        <v>10</v>
      </c>
      <c r="B707" s="486"/>
      <c r="C707" s="491" t="str">
        <f>IF(VLOOKUP($A707,【地域】地域番号①!$BD:$BF,3,FALSE)=0,"",VLOOKUP($A707,【地域】地域番号①!$BD:$BF,3,FALSE))</f>
        <v/>
      </c>
      <c r="D707" s="491" t="str">
        <f>IF(VLOOKUP($A707,【地域】地域番号①!$BD:$BF,2,FALSE)=0,"",VLOOKUP($A707,【地域】地域番号①!$BD:$BF,2,FALSE))</f>
        <v/>
      </c>
      <c r="E707" s="216">
        <v>1</v>
      </c>
      <c r="F707" s="494"/>
      <c r="G707" s="495"/>
      <c r="H707" s="79"/>
      <c r="I707" s="80"/>
      <c r="J707" s="76"/>
      <c r="K707" s="81"/>
      <c r="L707" s="76"/>
      <c r="M707" s="82"/>
      <c r="N707" s="81"/>
      <c r="O707" s="76"/>
      <c r="P707" s="82"/>
      <c r="Q707" s="81"/>
      <c r="R707" s="77"/>
      <c r="S707" s="96"/>
      <c r="T707" s="143">
        <f t="shared" si="40"/>
        <v>0</v>
      </c>
      <c r="U707" s="26">
        <f t="shared" ref="U707:U716" si="43">$A$707</f>
        <v>10</v>
      </c>
    </row>
    <row r="708" spans="1:21" x14ac:dyDescent="0.2">
      <c r="A708" s="487"/>
      <c r="B708" s="488"/>
      <c r="C708" s="492"/>
      <c r="D708" s="492"/>
      <c r="E708" s="217">
        <v>2</v>
      </c>
      <c r="F708" s="496"/>
      <c r="G708" s="497"/>
      <c r="H708" s="54"/>
      <c r="I708" s="49"/>
      <c r="J708" s="44"/>
      <c r="K708" s="97"/>
      <c r="L708" s="44"/>
      <c r="M708" s="98"/>
      <c r="N708" s="97"/>
      <c r="O708" s="44"/>
      <c r="P708" s="98"/>
      <c r="Q708" s="97"/>
      <c r="R708" s="18"/>
      <c r="S708" s="48"/>
      <c r="T708" s="144">
        <f t="shared" si="40"/>
        <v>0</v>
      </c>
      <c r="U708" s="26">
        <f t="shared" si="43"/>
        <v>10</v>
      </c>
    </row>
    <row r="709" spans="1:21" x14ac:dyDescent="0.2">
      <c r="A709" s="487"/>
      <c r="B709" s="488"/>
      <c r="C709" s="492"/>
      <c r="D709" s="492"/>
      <c r="E709" s="217">
        <v>3</v>
      </c>
      <c r="F709" s="496"/>
      <c r="G709" s="497"/>
      <c r="H709" s="55"/>
      <c r="I709" s="49"/>
      <c r="J709" s="44"/>
      <c r="K709" s="97"/>
      <c r="L709" s="44"/>
      <c r="M709" s="98"/>
      <c r="N709" s="97"/>
      <c r="O709" s="44"/>
      <c r="P709" s="98"/>
      <c r="Q709" s="97"/>
      <c r="R709" s="18"/>
      <c r="S709" s="48"/>
      <c r="T709" s="144">
        <f t="shared" si="40"/>
        <v>0</v>
      </c>
      <c r="U709" s="26">
        <f t="shared" si="43"/>
        <v>10</v>
      </c>
    </row>
    <row r="710" spans="1:21" x14ac:dyDescent="0.2">
      <c r="A710" s="487"/>
      <c r="B710" s="488"/>
      <c r="C710" s="492"/>
      <c r="D710" s="492"/>
      <c r="E710" s="217">
        <v>4</v>
      </c>
      <c r="F710" s="496"/>
      <c r="G710" s="497"/>
      <c r="H710" s="55"/>
      <c r="I710" s="49"/>
      <c r="J710" s="44"/>
      <c r="K710" s="97"/>
      <c r="L710" s="44"/>
      <c r="M710" s="98"/>
      <c r="N710" s="97"/>
      <c r="O710" s="44"/>
      <c r="P710" s="98"/>
      <c r="Q710" s="97"/>
      <c r="R710" s="18"/>
      <c r="S710" s="48"/>
      <c r="T710" s="144">
        <f t="shared" si="40"/>
        <v>0</v>
      </c>
      <c r="U710" s="26">
        <f t="shared" si="43"/>
        <v>10</v>
      </c>
    </row>
    <row r="711" spans="1:21" x14ac:dyDescent="0.2">
      <c r="A711" s="487"/>
      <c r="B711" s="488"/>
      <c r="C711" s="492"/>
      <c r="D711" s="492"/>
      <c r="E711" s="217">
        <v>5</v>
      </c>
      <c r="F711" s="496"/>
      <c r="G711" s="497"/>
      <c r="H711" s="54"/>
      <c r="I711" s="49"/>
      <c r="J711" s="44"/>
      <c r="K711" s="97"/>
      <c r="L711" s="44"/>
      <c r="M711" s="98"/>
      <c r="N711" s="97"/>
      <c r="O711" s="44"/>
      <c r="P711" s="98"/>
      <c r="Q711" s="97"/>
      <c r="R711" s="18"/>
      <c r="S711" s="48"/>
      <c r="T711" s="144">
        <f t="shared" si="40"/>
        <v>0</v>
      </c>
      <c r="U711" s="26">
        <f t="shared" si="43"/>
        <v>10</v>
      </c>
    </row>
    <row r="712" spans="1:21" x14ac:dyDescent="0.2">
      <c r="A712" s="487"/>
      <c r="B712" s="488"/>
      <c r="C712" s="492"/>
      <c r="D712" s="492"/>
      <c r="E712" s="217">
        <v>6</v>
      </c>
      <c r="F712" s="496"/>
      <c r="G712" s="497"/>
      <c r="H712" s="55"/>
      <c r="I712" s="49"/>
      <c r="J712" s="44"/>
      <c r="K712" s="97"/>
      <c r="L712" s="44"/>
      <c r="M712" s="98"/>
      <c r="N712" s="97"/>
      <c r="O712" s="44"/>
      <c r="P712" s="98"/>
      <c r="Q712" s="97"/>
      <c r="R712" s="18"/>
      <c r="S712" s="48"/>
      <c r="T712" s="144">
        <f t="shared" si="40"/>
        <v>0</v>
      </c>
      <c r="U712" s="26">
        <f t="shared" si="43"/>
        <v>10</v>
      </c>
    </row>
    <row r="713" spans="1:21" x14ac:dyDescent="0.2">
      <c r="A713" s="487"/>
      <c r="B713" s="488"/>
      <c r="C713" s="492"/>
      <c r="D713" s="492"/>
      <c r="E713" s="217">
        <v>7</v>
      </c>
      <c r="F713" s="496"/>
      <c r="G713" s="497"/>
      <c r="H713" s="55"/>
      <c r="I713" s="49"/>
      <c r="J713" s="44"/>
      <c r="K713" s="97"/>
      <c r="L713" s="44"/>
      <c r="M713" s="98"/>
      <c r="N713" s="97"/>
      <c r="O713" s="44"/>
      <c r="P713" s="98"/>
      <c r="Q713" s="97"/>
      <c r="R713" s="18"/>
      <c r="S713" s="48"/>
      <c r="T713" s="144">
        <f t="shared" si="40"/>
        <v>0</v>
      </c>
      <c r="U713" s="26">
        <f t="shared" si="43"/>
        <v>10</v>
      </c>
    </row>
    <row r="714" spans="1:21" x14ac:dyDescent="0.2">
      <c r="A714" s="487"/>
      <c r="B714" s="488"/>
      <c r="C714" s="492"/>
      <c r="D714" s="492"/>
      <c r="E714" s="217">
        <v>8</v>
      </c>
      <c r="F714" s="496"/>
      <c r="G714" s="497"/>
      <c r="H714" s="54"/>
      <c r="I714" s="49"/>
      <c r="J714" s="44"/>
      <c r="K714" s="97"/>
      <c r="L714" s="44"/>
      <c r="M714" s="98"/>
      <c r="N714" s="97"/>
      <c r="O714" s="44"/>
      <c r="P714" s="98"/>
      <c r="Q714" s="97"/>
      <c r="R714" s="18"/>
      <c r="S714" s="48"/>
      <c r="T714" s="144">
        <f t="shared" si="40"/>
        <v>0</v>
      </c>
      <c r="U714" s="26">
        <f t="shared" si="43"/>
        <v>10</v>
      </c>
    </row>
    <row r="715" spans="1:21" x14ac:dyDescent="0.2">
      <c r="A715" s="487"/>
      <c r="B715" s="488"/>
      <c r="C715" s="492"/>
      <c r="D715" s="492"/>
      <c r="E715" s="217">
        <v>9</v>
      </c>
      <c r="F715" s="496"/>
      <c r="G715" s="497"/>
      <c r="H715" s="55"/>
      <c r="I715" s="49"/>
      <c r="J715" s="44"/>
      <c r="K715" s="97"/>
      <c r="L715" s="44"/>
      <c r="M715" s="98"/>
      <c r="N715" s="97"/>
      <c r="O715" s="44"/>
      <c r="P715" s="98"/>
      <c r="Q715" s="97"/>
      <c r="R715" s="18"/>
      <c r="S715" s="48"/>
      <c r="T715" s="144">
        <f t="shared" si="40"/>
        <v>0</v>
      </c>
      <c r="U715" s="26">
        <f t="shared" si="43"/>
        <v>10</v>
      </c>
    </row>
    <row r="716" spans="1:21" x14ac:dyDescent="0.2">
      <c r="A716" s="489"/>
      <c r="B716" s="490"/>
      <c r="C716" s="493"/>
      <c r="D716" s="493"/>
      <c r="E716" s="218">
        <v>10</v>
      </c>
      <c r="F716" s="498"/>
      <c r="G716" s="499"/>
      <c r="H716" s="56"/>
      <c r="I716" s="50"/>
      <c r="J716" s="45"/>
      <c r="K716" s="99"/>
      <c r="L716" s="45"/>
      <c r="M716" s="100"/>
      <c r="N716" s="99"/>
      <c r="O716" s="45"/>
      <c r="P716" s="100"/>
      <c r="Q716" s="99"/>
      <c r="R716" s="19"/>
      <c r="S716" s="52"/>
      <c r="T716" s="145">
        <f t="shared" si="40"/>
        <v>0</v>
      </c>
      <c r="U716" s="26">
        <f t="shared" si="43"/>
        <v>10</v>
      </c>
    </row>
    <row r="717" spans="1:21" x14ac:dyDescent="0.2">
      <c r="A717" s="485">
        <v>11</v>
      </c>
      <c r="B717" s="486"/>
      <c r="C717" s="491" t="str">
        <f>IF(VLOOKUP($A717,【地域】地域番号①!$BD:$BF,3,FALSE)=0,"",VLOOKUP($A717,【地域】地域番号①!$BD:$BF,3,FALSE))</f>
        <v/>
      </c>
      <c r="D717" s="491" t="str">
        <f>IF(VLOOKUP($A717,【地域】地域番号①!$BD:$BF,2,FALSE)=0,"",VLOOKUP($A717,【地域】地域番号①!$BD:$BF,2,FALSE))</f>
        <v/>
      </c>
      <c r="E717" s="216">
        <v>1</v>
      </c>
      <c r="F717" s="494"/>
      <c r="G717" s="495"/>
      <c r="H717" s="79"/>
      <c r="I717" s="80"/>
      <c r="J717" s="76"/>
      <c r="K717" s="81"/>
      <c r="L717" s="76"/>
      <c r="M717" s="82"/>
      <c r="N717" s="81"/>
      <c r="O717" s="76"/>
      <c r="P717" s="82"/>
      <c r="Q717" s="81"/>
      <c r="R717" s="77"/>
      <c r="S717" s="96"/>
      <c r="T717" s="143">
        <f t="shared" si="40"/>
        <v>0</v>
      </c>
      <c r="U717" s="26">
        <f t="shared" ref="U717:U726" si="44">$A$717</f>
        <v>11</v>
      </c>
    </row>
    <row r="718" spans="1:21" x14ac:dyDescent="0.2">
      <c r="A718" s="487"/>
      <c r="B718" s="488"/>
      <c r="C718" s="492"/>
      <c r="D718" s="492"/>
      <c r="E718" s="217">
        <v>2</v>
      </c>
      <c r="F718" s="496"/>
      <c r="G718" s="497"/>
      <c r="H718" s="54"/>
      <c r="I718" s="49"/>
      <c r="J718" s="44"/>
      <c r="K718" s="97"/>
      <c r="L718" s="44"/>
      <c r="M718" s="98"/>
      <c r="N718" s="97"/>
      <c r="O718" s="44"/>
      <c r="P718" s="98"/>
      <c r="Q718" s="97"/>
      <c r="R718" s="18"/>
      <c r="S718" s="48"/>
      <c r="T718" s="144">
        <f t="shared" si="40"/>
        <v>0</v>
      </c>
      <c r="U718" s="26">
        <f t="shared" si="44"/>
        <v>11</v>
      </c>
    </row>
    <row r="719" spans="1:21" x14ac:dyDescent="0.2">
      <c r="A719" s="487"/>
      <c r="B719" s="488"/>
      <c r="C719" s="492"/>
      <c r="D719" s="492"/>
      <c r="E719" s="217">
        <v>3</v>
      </c>
      <c r="F719" s="496"/>
      <c r="G719" s="497"/>
      <c r="H719" s="55"/>
      <c r="I719" s="49"/>
      <c r="J719" s="44"/>
      <c r="K719" s="97"/>
      <c r="L719" s="44"/>
      <c r="M719" s="98"/>
      <c r="N719" s="97"/>
      <c r="O719" s="44"/>
      <c r="P719" s="98"/>
      <c r="Q719" s="97"/>
      <c r="R719" s="18"/>
      <c r="S719" s="48"/>
      <c r="T719" s="144">
        <f t="shared" si="40"/>
        <v>0</v>
      </c>
      <c r="U719" s="26">
        <f t="shared" si="44"/>
        <v>11</v>
      </c>
    </row>
    <row r="720" spans="1:21" x14ac:dyDescent="0.2">
      <c r="A720" s="487"/>
      <c r="B720" s="488"/>
      <c r="C720" s="492"/>
      <c r="D720" s="492"/>
      <c r="E720" s="217">
        <v>4</v>
      </c>
      <c r="F720" s="496"/>
      <c r="G720" s="497"/>
      <c r="H720" s="55"/>
      <c r="I720" s="49"/>
      <c r="J720" s="44"/>
      <c r="K720" s="97"/>
      <c r="L720" s="44"/>
      <c r="M720" s="98"/>
      <c r="N720" s="97"/>
      <c r="O720" s="44"/>
      <c r="P720" s="98"/>
      <c r="Q720" s="97"/>
      <c r="R720" s="18"/>
      <c r="S720" s="48"/>
      <c r="T720" s="144">
        <f t="shared" si="40"/>
        <v>0</v>
      </c>
      <c r="U720" s="26">
        <f t="shared" si="44"/>
        <v>11</v>
      </c>
    </row>
    <row r="721" spans="1:21" x14ac:dyDescent="0.2">
      <c r="A721" s="487"/>
      <c r="B721" s="488"/>
      <c r="C721" s="492"/>
      <c r="D721" s="492"/>
      <c r="E721" s="217">
        <v>5</v>
      </c>
      <c r="F721" s="496"/>
      <c r="G721" s="497"/>
      <c r="H721" s="54"/>
      <c r="I721" s="49"/>
      <c r="J721" s="44"/>
      <c r="K721" s="97"/>
      <c r="L721" s="44"/>
      <c r="M721" s="98"/>
      <c r="N721" s="97"/>
      <c r="O721" s="44"/>
      <c r="P721" s="98"/>
      <c r="Q721" s="97"/>
      <c r="R721" s="18"/>
      <c r="S721" s="48"/>
      <c r="T721" s="144">
        <f t="shared" si="40"/>
        <v>0</v>
      </c>
      <c r="U721" s="26">
        <f t="shared" si="44"/>
        <v>11</v>
      </c>
    </row>
    <row r="722" spans="1:21" x14ac:dyDescent="0.2">
      <c r="A722" s="487"/>
      <c r="B722" s="488"/>
      <c r="C722" s="492"/>
      <c r="D722" s="492"/>
      <c r="E722" s="217">
        <v>6</v>
      </c>
      <c r="F722" s="496"/>
      <c r="G722" s="497"/>
      <c r="H722" s="55"/>
      <c r="I722" s="49"/>
      <c r="J722" s="44"/>
      <c r="K722" s="97"/>
      <c r="L722" s="44"/>
      <c r="M722" s="98"/>
      <c r="N722" s="97"/>
      <c r="O722" s="44"/>
      <c r="P722" s="98"/>
      <c r="Q722" s="97"/>
      <c r="R722" s="18"/>
      <c r="S722" s="48"/>
      <c r="T722" s="144">
        <f t="shared" si="40"/>
        <v>0</v>
      </c>
      <c r="U722" s="26">
        <f t="shared" si="44"/>
        <v>11</v>
      </c>
    </row>
    <row r="723" spans="1:21" x14ac:dyDescent="0.2">
      <c r="A723" s="487"/>
      <c r="B723" s="488"/>
      <c r="C723" s="492"/>
      <c r="D723" s="492"/>
      <c r="E723" s="217">
        <v>7</v>
      </c>
      <c r="F723" s="496"/>
      <c r="G723" s="497"/>
      <c r="H723" s="55"/>
      <c r="I723" s="49"/>
      <c r="J723" s="44"/>
      <c r="K723" s="97"/>
      <c r="L723" s="44"/>
      <c r="M723" s="98"/>
      <c r="N723" s="97"/>
      <c r="O723" s="44"/>
      <c r="P723" s="98"/>
      <c r="Q723" s="97"/>
      <c r="R723" s="18"/>
      <c r="S723" s="48"/>
      <c r="T723" s="144">
        <f t="shared" si="40"/>
        <v>0</v>
      </c>
      <c r="U723" s="26">
        <f t="shared" si="44"/>
        <v>11</v>
      </c>
    </row>
    <row r="724" spans="1:21" x14ac:dyDescent="0.2">
      <c r="A724" s="487"/>
      <c r="B724" s="488"/>
      <c r="C724" s="492"/>
      <c r="D724" s="492"/>
      <c r="E724" s="217">
        <v>8</v>
      </c>
      <c r="F724" s="496"/>
      <c r="G724" s="497"/>
      <c r="H724" s="54"/>
      <c r="I724" s="49"/>
      <c r="J724" s="44"/>
      <c r="K724" s="97"/>
      <c r="L724" s="44"/>
      <c r="M724" s="98"/>
      <c r="N724" s="97"/>
      <c r="O724" s="44"/>
      <c r="P724" s="98"/>
      <c r="Q724" s="97"/>
      <c r="R724" s="18"/>
      <c r="S724" s="48"/>
      <c r="T724" s="144">
        <f t="shared" si="40"/>
        <v>0</v>
      </c>
      <c r="U724" s="26">
        <f t="shared" si="44"/>
        <v>11</v>
      </c>
    </row>
    <row r="725" spans="1:21" x14ac:dyDescent="0.2">
      <c r="A725" s="487"/>
      <c r="B725" s="488"/>
      <c r="C725" s="492"/>
      <c r="D725" s="492"/>
      <c r="E725" s="217">
        <v>9</v>
      </c>
      <c r="F725" s="496"/>
      <c r="G725" s="497"/>
      <c r="H725" s="55"/>
      <c r="I725" s="49"/>
      <c r="J725" s="44"/>
      <c r="K725" s="97"/>
      <c r="L725" s="44"/>
      <c r="M725" s="98"/>
      <c r="N725" s="97"/>
      <c r="O725" s="44"/>
      <c r="P725" s="98"/>
      <c r="Q725" s="97"/>
      <c r="R725" s="18"/>
      <c r="S725" s="48"/>
      <c r="T725" s="144">
        <f t="shared" si="40"/>
        <v>0</v>
      </c>
      <c r="U725" s="26">
        <f t="shared" si="44"/>
        <v>11</v>
      </c>
    </row>
    <row r="726" spans="1:21" x14ac:dyDescent="0.2">
      <c r="A726" s="489"/>
      <c r="B726" s="490"/>
      <c r="C726" s="493"/>
      <c r="D726" s="493"/>
      <c r="E726" s="218">
        <v>10</v>
      </c>
      <c r="F726" s="498"/>
      <c r="G726" s="499"/>
      <c r="H726" s="56"/>
      <c r="I726" s="50"/>
      <c r="J726" s="45"/>
      <c r="K726" s="99"/>
      <c r="L726" s="45"/>
      <c r="M726" s="100"/>
      <c r="N726" s="99"/>
      <c r="O726" s="45"/>
      <c r="P726" s="100"/>
      <c r="Q726" s="99"/>
      <c r="R726" s="19"/>
      <c r="S726" s="52"/>
      <c r="T726" s="145">
        <f t="shared" si="40"/>
        <v>0</v>
      </c>
      <c r="U726" s="26">
        <f t="shared" si="44"/>
        <v>11</v>
      </c>
    </row>
    <row r="727" spans="1:21" x14ac:dyDescent="0.2">
      <c r="A727" s="485">
        <v>12</v>
      </c>
      <c r="B727" s="486"/>
      <c r="C727" s="491" t="str">
        <f>IF(VLOOKUP($A727,【地域】地域番号①!$BD:$BF,3,FALSE)=0,"",VLOOKUP($A727,【地域】地域番号①!$BD:$BF,3,FALSE))</f>
        <v/>
      </c>
      <c r="D727" s="491" t="str">
        <f>IF(VLOOKUP($A727,【地域】地域番号①!$BD:$BF,2,FALSE)=0,"",VLOOKUP($A727,【地域】地域番号①!$BD:$BF,2,FALSE))</f>
        <v/>
      </c>
      <c r="E727" s="216">
        <v>1</v>
      </c>
      <c r="F727" s="494"/>
      <c r="G727" s="495"/>
      <c r="H727" s="79"/>
      <c r="I727" s="80"/>
      <c r="J727" s="76"/>
      <c r="K727" s="81"/>
      <c r="L727" s="76"/>
      <c r="M727" s="82"/>
      <c r="N727" s="81"/>
      <c r="O727" s="76"/>
      <c r="P727" s="82"/>
      <c r="Q727" s="81"/>
      <c r="R727" s="77"/>
      <c r="S727" s="96"/>
      <c r="T727" s="143">
        <f t="shared" si="40"/>
        <v>0</v>
      </c>
      <c r="U727" s="26">
        <f t="shared" ref="U727:U736" si="45">$A$727</f>
        <v>12</v>
      </c>
    </row>
    <row r="728" spans="1:21" x14ac:dyDescent="0.2">
      <c r="A728" s="487"/>
      <c r="B728" s="488"/>
      <c r="C728" s="492"/>
      <c r="D728" s="492"/>
      <c r="E728" s="217">
        <v>2</v>
      </c>
      <c r="F728" s="496"/>
      <c r="G728" s="497"/>
      <c r="H728" s="54"/>
      <c r="I728" s="49"/>
      <c r="J728" s="44"/>
      <c r="K728" s="97"/>
      <c r="L728" s="44"/>
      <c r="M728" s="98"/>
      <c r="N728" s="97"/>
      <c r="O728" s="44"/>
      <c r="P728" s="98"/>
      <c r="Q728" s="97"/>
      <c r="R728" s="18"/>
      <c r="S728" s="48"/>
      <c r="T728" s="144">
        <f t="shared" si="40"/>
        <v>0</v>
      </c>
      <c r="U728" s="26">
        <f t="shared" si="45"/>
        <v>12</v>
      </c>
    </row>
    <row r="729" spans="1:21" x14ac:dyDescent="0.2">
      <c r="A729" s="487"/>
      <c r="B729" s="488"/>
      <c r="C729" s="492"/>
      <c r="D729" s="492"/>
      <c r="E729" s="217">
        <v>3</v>
      </c>
      <c r="F729" s="496"/>
      <c r="G729" s="497"/>
      <c r="H729" s="55"/>
      <c r="I729" s="49"/>
      <c r="J729" s="44"/>
      <c r="K729" s="97"/>
      <c r="L729" s="44"/>
      <c r="M729" s="98"/>
      <c r="N729" s="97"/>
      <c r="O729" s="44"/>
      <c r="P729" s="98"/>
      <c r="Q729" s="97"/>
      <c r="R729" s="18"/>
      <c r="S729" s="48"/>
      <c r="T729" s="144">
        <f t="shared" si="40"/>
        <v>0</v>
      </c>
      <c r="U729" s="26">
        <f t="shared" si="45"/>
        <v>12</v>
      </c>
    </row>
    <row r="730" spans="1:21" x14ac:dyDescent="0.2">
      <c r="A730" s="487"/>
      <c r="B730" s="488"/>
      <c r="C730" s="492"/>
      <c r="D730" s="492"/>
      <c r="E730" s="217">
        <v>4</v>
      </c>
      <c r="F730" s="496"/>
      <c r="G730" s="497"/>
      <c r="H730" s="55"/>
      <c r="I730" s="49"/>
      <c r="J730" s="44"/>
      <c r="K730" s="97"/>
      <c r="L730" s="44"/>
      <c r="M730" s="98"/>
      <c r="N730" s="97"/>
      <c r="O730" s="44"/>
      <c r="P730" s="98"/>
      <c r="Q730" s="97"/>
      <c r="R730" s="18"/>
      <c r="S730" s="48"/>
      <c r="T730" s="144">
        <f t="shared" si="40"/>
        <v>0</v>
      </c>
      <c r="U730" s="26">
        <f t="shared" si="45"/>
        <v>12</v>
      </c>
    </row>
    <row r="731" spans="1:21" x14ac:dyDescent="0.2">
      <c r="A731" s="487"/>
      <c r="B731" s="488"/>
      <c r="C731" s="492"/>
      <c r="D731" s="492"/>
      <c r="E731" s="217">
        <v>5</v>
      </c>
      <c r="F731" s="496"/>
      <c r="G731" s="497"/>
      <c r="H731" s="54"/>
      <c r="I731" s="49"/>
      <c r="J731" s="44"/>
      <c r="K731" s="97"/>
      <c r="L731" s="44"/>
      <c r="M731" s="98"/>
      <c r="N731" s="97"/>
      <c r="O731" s="44"/>
      <c r="P731" s="98"/>
      <c r="Q731" s="97"/>
      <c r="R731" s="18"/>
      <c r="S731" s="48"/>
      <c r="T731" s="144">
        <f t="shared" si="40"/>
        <v>0</v>
      </c>
      <c r="U731" s="26">
        <f t="shared" si="45"/>
        <v>12</v>
      </c>
    </row>
    <row r="732" spans="1:21" x14ac:dyDescent="0.2">
      <c r="A732" s="487"/>
      <c r="B732" s="488"/>
      <c r="C732" s="492"/>
      <c r="D732" s="492"/>
      <c r="E732" s="217">
        <v>6</v>
      </c>
      <c r="F732" s="496"/>
      <c r="G732" s="497"/>
      <c r="H732" s="55"/>
      <c r="I732" s="49"/>
      <c r="J732" s="44"/>
      <c r="K732" s="97"/>
      <c r="L732" s="44"/>
      <c r="M732" s="98"/>
      <c r="N732" s="97"/>
      <c r="O732" s="44"/>
      <c r="P732" s="98"/>
      <c r="Q732" s="97"/>
      <c r="R732" s="18"/>
      <c r="S732" s="48"/>
      <c r="T732" s="144">
        <f t="shared" si="40"/>
        <v>0</v>
      </c>
      <c r="U732" s="26">
        <f t="shared" si="45"/>
        <v>12</v>
      </c>
    </row>
    <row r="733" spans="1:21" x14ac:dyDescent="0.2">
      <c r="A733" s="487"/>
      <c r="B733" s="488"/>
      <c r="C733" s="492"/>
      <c r="D733" s="492"/>
      <c r="E733" s="217">
        <v>7</v>
      </c>
      <c r="F733" s="496"/>
      <c r="G733" s="497"/>
      <c r="H733" s="55"/>
      <c r="I733" s="49"/>
      <c r="J733" s="44"/>
      <c r="K733" s="97"/>
      <c r="L733" s="44"/>
      <c r="M733" s="98"/>
      <c r="N733" s="97"/>
      <c r="O733" s="44"/>
      <c r="P733" s="98"/>
      <c r="Q733" s="97"/>
      <c r="R733" s="18"/>
      <c r="S733" s="48"/>
      <c r="T733" s="144">
        <f t="shared" si="40"/>
        <v>0</v>
      </c>
      <c r="U733" s="26">
        <f t="shared" si="45"/>
        <v>12</v>
      </c>
    </row>
    <row r="734" spans="1:21" x14ac:dyDescent="0.2">
      <c r="A734" s="487"/>
      <c r="B734" s="488"/>
      <c r="C734" s="492"/>
      <c r="D734" s="492"/>
      <c r="E734" s="217">
        <v>8</v>
      </c>
      <c r="F734" s="496"/>
      <c r="G734" s="497"/>
      <c r="H734" s="54"/>
      <c r="I734" s="49"/>
      <c r="J734" s="44"/>
      <c r="K734" s="97"/>
      <c r="L734" s="44"/>
      <c r="M734" s="98"/>
      <c r="N734" s="97"/>
      <c r="O734" s="44"/>
      <c r="P734" s="98"/>
      <c r="Q734" s="97"/>
      <c r="R734" s="18"/>
      <c r="S734" s="48"/>
      <c r="T734" s="144">
        <f t="shared" si="40"/>
        <v>0</v>
      </c>
      <c r="U734" s="26">
        <f t="shared" si="45"/>
        <v>12</v>
      </c>
    </row>
    <row r="735" spans="1:21" x14ac:dyDescent="0.2">
      <c r="A735" s="487"/>
      <c r="B735" s="488"/>
      <c r="C735" s="492"/>
      <c r="D735" s="492"/>
      <c r="E735" s="217">
        <v>9</v>
      </c>
      <c r="F735" s="496"/>
      <c r="G735" s="497"/>
      <c r="H735" s="55"/>
      <c r="I735" s="49"/>
      <c r="J735" s="44"/>
      <c r="K735" s="97"/>
      <c r="L735" s="44"/>
      <c r="M735" s="98"/>
      <c r="N735" s="97"/>
      <c r="O735" s="44"/>
      <c r="P735" s="98"/>
      <c r="Q735" s="97"/>
      <c r="R735" s="18"/>
      <c r="S735" s="48"/>
      <c r="T735" s="144">
        <f t="shared" si="40"/>
        <v>0</v>
      </c>
      <c r="U735" s="26">
        <f t="shared" si="45"/>
        <v>12</v>
      </c>
    </row>
    <row r="736" spans="1:21" x14ac:dyDescent="0.2">
      <c r="A736" s="489"/>
      <c r="B736" s="490"/>
      <c r="C736" s="493"/>
      <c r="D736" s="493"/>
      <c r="E736" s="218">
        <v>10</v>
      </c>
      <c r="F736" s="498"/>
      <c r="G736" s="499"/>
      <c r="H736" s="56"/>
      <c r="I736" s="50"/>
      <c r="J736" s="45"/>
      <c r="K736" s="99"/>
      <c r="L736" s="45"/>
      <c r="M736" s="100"/>
      <c r="N736" s="99"/>
      <c r="O736" s="45"/>
      <c r="P736" s="100"/>
      <c r="Q736" s="99"/>
      <c r="R736" s="19"/>
      <c r="S736" s="52"/>
      <c r="T736" s="145">
        <f t="shared" si="40"/>
        <v>0</v>
      </c>
      <c r="U736" s="26">
        <f t="shared" si="45"/>
        <v>12</v>
      </c>
    </row>
    <row r="737" spans="1:21" x14ac:dyDescent="0.2">
      <c r="A737" s="485">
        <v>13</v>
      </c>
      <c r="B737" s="486"/>
      <c r="C737" s="491" t="str">
        <f>IF(VLOOKUP($A737,【地域】地域番号①!$BD:$BF,3,FALSE)=0,"",VLOOKUP($A737,【地域】地域番号①!$BD:$BF,3,FALSE))</f>
        <v/>
      </c>
      <c r="D737" s="491" t="str">
        <f>IF(VLOOKUP($A737,【地域】地域番号①!$BD:$BF,2,FALSE)=0,"",VLOOKUP($A737,【地域】地域番号①!$BD:$BF,2,FALSE))</f>
        <v/>
      </c>
      <c r="E737" s="216">
        <v>1</v>
      </c>
      <c r="F737" s="494"/>
      <c r="G737" s="495"/>
      <c r="H737" s="79"/>
      <c r="I737" s="80"/>
      <c r="J737" s="76"/>
      <c r="K737" s="81"/>
      <c r="L737" s="76"/>
      <c r="M737" s="82"/>
      <c r="N737" s="81"/>
      <c r="O737" s="76"/>
      <c r="P737" s="82"/>
      <c r="Q737" s="81"/>
      <c r="R737" s="77"/>
      <c r="S737" s="96"/>
      <c r="T737" s="143">
        <f t="shared" si="40"/>
        <v>0</v>
      </c>
      <c r="U737" s="26">
        <f t="shared" ref="U737:U746" si="46">$A$737</f>
        <v>13</v>
      </c>
    </row>
    <row r="738" spans="1:21" x14ac:dyDescent="0.2">
      <c r="A738" s="487"/>
      <c r="B738" s="488"/>
      <c r="C738" s="492"/>
      <c r="D738" s="492"/>
      <c r="E738" s="217">
        <v>2</v>
      </c>
      <c r="F738" s="496"/>
      <c r="G738" s="497"/>
      <c r="H738" s="54"/>
      <c r="I738" s="49"/>
      <c r="J738" s="44"/>
      <c r="K738" s="97"/>
      <c r="L738" s="44"/>
      <c r="M738" s="98"/>
      <c r="N738" s="97"/>
      <c r="O738" s="44"/>
      <c r="P738" s="98"/>
      <c r="Q738" s="97"/>
      <c r="R738" s="18"/>
      <c r="S738" s="48"/>
      <c r="T738" s="144">
        <f t="shared" si="40"/>
        <v>0</v>
      </c>
      <c r="U738" s="26">
        <f t="shared" si="46"/>
        <v>13</v>
      </c>
    </row>
    <row r="739" spans="1:21" x14ac:dyDescent="0.2">
      <c r="A739" s="487"/>
      <c r="B739" s="488"/>
      <c r="C739" s="492"/>
      <c r="D739" s="492"/>
      <c r="E739" s="217">
        <v>3</v>
      </c>
      <c r="F739" s="496"/>
      <c r="G739" s="497"/>
      <c r="H739" s="55"/>
      <c r="I739" s="49"/>
      <c r="J739" s="44"/>
      <c r="K739" s="97"/>
      <c r="L739" s="44"/>
      <c r="M739" s="98"/>
      <c r="N739" s="97"/>
      <c r="O739" s="44"/>
      <c r="P739" s="98"/>
      <c r="Q739" s="97"/>
      <c r="R739" s="18"/>
      <c r="S739" s="48"/>
      <c r="T739" s="144">
        <f t="shared" si="40"/>
        <v>0</v>
      </c>
      <c r="U739" s="26">
        <f t="shared" si="46"/>
        <v>13</v>
      </c>
    </row>
    <row r="740" spans="1:21" x14ac:dyDescent="0.2">
      <c r="A740" s="487"/>
      <c r="B740" s="488"/>
      <c r="C740" s="492"/>
      <c r="D740" s="492"/>
      <c r="E740" s="217">
        <v>4</v>
      </c>
      <c r="F740" s="496"/>
      <c r="G740" s="497"/>
      <c r="H740" s="55"/>
      <c r="I740" s="49"/>
      <c r="J740" s="44"/>
      <c r="K740" s="97"/>
      <c r="L740" s="44"/>
      <c r="M740" s="98"/>
      <c r="N740" s="97"/>
      <c r="O740" s="44"/>
      <c r="P740" s="98"/>
      <c r="Q740" s="97"/>
      <c r="R740" s="18"/>
      <c r="S740" s="48"/>
      <c r="T740" s="144">
        <f t="shared" si="40"/>
        <v>0</v>
      </c>
      <c r="U740" s="26">
        <f t="shared" si="46"/>
        <v>13</v>
      </c>
    </row>
    <row r="741" spans="1:21" x14ac:dyDescent="0.2">
      <c r="A741" s="487"/>
      <c r="B741" s="488"/>
      <c r="C741" s="492"/>
      <c r="D741" s="492"/>
      <c r="E741" s="217">
        <v>5</v>
      </c>
      <c r="F741" s="496"/>
      <c r="G741" s="497"/>
      <c r="H741" s="54"/>
      <c r="I741" s="49"/>
      <c r="J741" s="44"/>
      <c r="K741" s="97"/>
      <c r="L741" s="44"/>
      <c r="M741" s="98"/>
      <c r="N741" s="97"/>
      <c r="O741" s="44"/>
      <c r="P741" s="98"/>
      <c r="Q741" s="97"/>
      <c r="R741" s="18"/>
      <c r="S741" s="48"/>
      <c r="T741" s="144">
        <f t="shared" si="40"/>
        <v>0</v>
      </c>
      <c r="U741" s="26">
        <f t="shared" si="46"/>
        <v>13</v>
      </c>
    </row>
    <row r="742" spans="1:21" x14ac:dyDescent="0.2">
      <c r="A742" s="487"/>
      <c r="B742" s="488"/>
      <c r="C742" s="492"/>
      <c r="D742" s="492"/>
      <c r="E742" s="217">
        <v>6</v>
      </c>
      <c r="F742" s="496"/>
      <c r="G742" s="497"/>
      <c r="H742" s="55"/>
      <c r="I742" s="49"/>
      <c r="J742" s="44"/>
      <c r="K742" s="97"/>
      <c r="L742" s="44"/>
      <c r="M742" s="98"/>
      <c r="N742" s="97"/>
      <c r="O742" s="44"/>
      <c r="P742" s="98"/>
      <c r="Q742" s="97"/>
      <c r="R742" s="18"/>
      <c r="S742" s="48"/>
      <c r="T742" s="144">
        <f t="shared" si="40"/>
        <v>0</v>
      </c>
      <c r="U742" s="26">
        <f t="shared" si="46"/>
        <v>13</v>
      </c>
    </row>
    <row r="743" spans="1:21" x14ac:dyDescent="0.2">
      <c r="A743" s="487"/>
      <c r="B743" s="488"/>
      <c r="C743" s="492"/>
      <c r="D743" s="492"/>
      <c r="E743" s="217">
        <v>7</v>
      </c>
      <c r="F743" s="496"/>
      <c r="G743" s="497"/>
      <c r="H743" s="55"/>
      <c r="I743" s="49"/>
      <c r="J743" s="44"/>
      <c r="K743" s="97"/>
      <c r="L743" s="44"/>
      <c r="M743" s="98"/>
      <c r="N743" s="97"/>
      <c r="O743" s="44"/>
      <c r="P743" s="98"/>
      <c r="Q743" s="97"/>
      <c r="R743" s="18"/>
      <c r="S743" s="48"/>
      <c r="T743" s="144">
        <f t="shared" si="40"/>
        <v>0</v>
      </c>
      <c r="U743" s="26">
        <f t="shared" si="46"/>
        <v>13</v>
      </c>
    </row>
    <row r="744" spans="1:21" x14ac:dyDescent="0.2">
      <c r="A744" s="487"/>
      <c r="B744" s="488"/>
      <c r="C744" s="492"/>
      <c r="D744" s="492"/>
      <c r="E744" s="217">
        <v>8</v>
      </c>
      <c r="F744" s="496"/>
      <c r="G744" s="497"/>
      <c r="H744" s="54"/>
      <c r="I744" s="49"/>
      <c r="J744" s="44"/>
      <c r="K744" s="97"/>
      <c r="L744" s="44"/>
      <c r="M744" s="98"/>
      <c r="N744" s="97"/>
      <c r="O744" s="44"/>
      <c r="P744" s="98"/>
      <c r="Q744" s="97"/>
      <c r="R744" s="18"/>
      <c r="S744" s="48"/>
      <c r="T744" s="144">
        <f t="shared" si="40"/>
        <v>0</v>
      </c>
      <c r="U744" s="26">
        <f t="shared" si="46"/>
        <v>13</v>
      </c>
    </row>
    <row r="745" spans="1:21" x14ac:dyDescent="0.2">
      <c r="A745" s="487"/>
      <c r="B745" s="488"/>
      <c r="C745" s="492"/>
      <c r="D745" s="492"/>
      <c r="E745" s="217">
        <v>9</v>
      </c>
      <c r="F745" s="496"/>
      <c r="G745" s="497"/>
      <c r="H745" s="55"/>
      <c r="I745" s="49"/>
      <c r="J745" s="44"/>
      <c r="K745" s="97"/>
      <c r="L745" s="44"/>
      <c r="M745" s="98"/>
      <c r="N745" s="97"/>
      <c r="O745" s="44"/>
      <c r="P745" s="98"/>
      <c r="Q745" s="97"/>
      <c r="R745" s="18"/>
      <c r="S745" s="48"/>
      <c r="T745" s="144">
        <f t="shared" ref="T745:T808" si="47">IF(J745="",0,INT(SUM(PRODUCT(J745,L745,O745),R745)))</f>
        <v>0</v>
      </c>
      <c r="U745" s="26">
        <f t="shared" si="46"/>
        <v>13</v>
      </c>
    </row>
    <row r="746" spans="1:21" x14ac:dyDescent="0.2">
      <c r="A746" s="489"/>
      <c r="B746" s="490"/>
      <c r="C746" s="493"/>
      <c r="D746" s="493"/>
      <c r="E746" s="218">
        <v>10</v>
      </c>
      <c r="F746" s="498"/>
      <c r="G746" s="499"/>
      <c r="H746" s="56"/>
      <c r="I746" s="50"/>
      <c r="J746" s="45"/>
      <c r="K746" s="99"/>
      <c r="L746" s="45"/>
      <c r="M746" s="100"/>
      <c r="N746" s="99"/>
      <c r="O746" s="45"/>
      <c r="P746" s="100"/>
      <c r="Q746" s="99"/>
      <c r="R746" s="19"/>
      <c r="S746" s="52"/>
      <c r="T746" s="145">
        <f t="shared" si="47"/>
        <v>0</v>
      </c>
      <c r="U746" s="26">
        <f t="shared" si="46"/>
        <v>13</v>
      </c>
    </row>
    <row r="747" spans="1:21" x14ac:dyDescent="0.2">
      <c r="A747" s="485">
        <v>14</v>
      </c>
      <c r="B747" s="486"/>
      <c r="C747" s="491" t="str">
        <f>IF(VLOOKUP($A747,【地域】地域番号①!$BD:$BF,3,FALSE)=0,"",VLOOKUP($A747,【地域】地域番号①!$BD:$BF,3,FALSE))</f>
        <v/>
      </c>
      <c r="D747" s="491" t="str">
        <f>IF(VLOOKUP($A747,【地域】地域番号①!$BD:$BF,2,FALSE)=0,"",VLOOKUP($A747,【地域】地域番号①!$BD:$BF,2,FALSE))</f>
        <v/>
      </c>
      <c r="E747" s="216">
        <v>1</v>
      </c>
      <c r="F747" s="494"/>
      <c r="G747" s="495"/>
      <c r="H747" s="79"/>
      <c r="I747" s="80"/>
      <c r="J747" s="76"/>
      <c r="K747" s="81"/>
      <c r="L747" s="76"/>
      <c r="M747" s="82"/>
      <c r="N747" s="81"/>
      <c r="O747" s="76"/>
      <c r="P747" s="82"/>
      <c r="Q747" s="81"/>
      <c r="R747" s="77"/>
      <c r="S747" s="96"/>
      <c r="T747" s="143">
        <f t="shared" si="47"/>
        <v>0</v>
      </c>
      <c r="U747" s="26">
        <f t="shared" ref="U747:U756" si="48">$A$747</f>
        <v>14</v>
      </c>
    </row>
    <row r="748" spans="1:21" x14ac:dyDescent="0.2">
      <c r="A748" s="487"/>
      <c r="B748" s="488"/>
      <c r="C748" s="492"/>
      <c r="D748" s="492"/>
      <c r="E748" s="217">
        <v>2</v>
      </c>
      <c r="F748" s="496"/>
      <c r="G748" s="497"/>
      <c r="H748" s="54"/>
      <c r="I748" s="49"/>
      <c r="J748" s="44"/>
      <c r="K748" s="97"/>
      <c r="L748" s="44"/>
      <c r="M748" s="98"/>
      <c r="N748" s="97"/>
      <c r="O748" s="44"/>
      <c r="P748" s="98"/>
      <c r="Q748" s="97"/>
      <c r="R748" s="18"/>
      <c r="S748" s="48"/>
      <c r="T748" s="144">
        <f t="shared" si="47"/>
        <v>0</v>
      </c>
      <c r="U748" s="26">
        <f t="shared" si="48"/>
        <v>14</v>
      </c>
    </row>
    <row r="749" spans="1:21" x14ac:dyDescent="0.2">
      <c r="A749" s="487"/>
      <c r="B749" s="488"/>
      <c r="C749" s="492"/>
      <c r="D749" s="492"/>
      <c r="E749" s="217">
        <v>3</v>
      </c>
      <c r="F749" s="496"/>
      <c r="G749" s="497"/>
      <c r="H749" s="55"/>
      <c r="I749" s="49"/>
      <c r="J749" s="44"/>
      <c r="K749" s="97"/>
      <c r="L749" s="44"/>
      <c r="M749" s="98"/>
      <c r="N749" s="97"/>
      <c r="O749" s="44"/>
      <c r="P749" s="98"/>
      <c r="Q749" s="97"/>
      <c r="R749" s="18"/>
      <c r="S749" s="48"/>
      <c r="T749" s="144">
        <f t="shared" si="47"/>
        <v>0</v>
      </c>
      <c r="U749" s="26">
        <f t="shared" si="48"/>
        <v>14</v>
      </c>
    </row>
    <row r="750" spans="1:21" x14ac:dyDescent="0.2">
      <c r="A750" s="487"/>
      <c r="B750" s="488"/>
      <c r="C750" s="492"/>
      <c r="D750" s="492"/>
      <c r="E750" s="217">
        <v>4</v>
      </c>
      <c r="F750" s="496"/>
      <c r="G750" s="497"/>
      <c r="H750" s="55"/>
      <c r="I750" s="49"/>
      <c r="J750" s="44"/>
      <c r="K750" s="97"/>
      <c r="L750" s="44"/>
      <c r="M750" s="98"/>
      <c r="N750" s="97"/>
      <c r="O750" s="44"/>
      <c r="P750" s="98"/>
      <c r="Q750" s="97"/>
      <c r="R750" s="18"/>
      <c r="S750" s="48"/>
      <c r="T750" s="144">
        <f t="shared" si="47"/>
        <v>0</v>
      </c>
      <c r="U750" s="26">
        <f t="shared" si="48"/>
        <v>14</v>
      </c>
    </row>
    <row r="751" spans="1:21" x14ac:dyDescent="0.2">
      <c r="A751" s="487"/>
      <c r="B751" s="488"/>
      <c r="C751" s="492"/>
      <c r="D751" s="492"/>
      <c r="E751" s="217">
        <v>5</v>
      </c>
      <c r="F751" s="496"/>
      <c r="G751" s="497"/>
      <c r="H751" s="54"/>
      <c r="I751" s="49"/>
      <c r="J751" s="44"/>
      <c r="K751" s="97"/>
      <c r="L751" s="44"/>
      <c r="M751" s="98"/>
      <c r="N751" s="97"/>
      <c r="O751" s="44"/>
      <c r="P751" s="98"/>
      <c r="Q751" s="97"/>
      <c r="R751" s="18"/>
      <c r="S751" s="48"/>
      <c r="T751" s="144">
        <f t="shared" si="47"/>
        <v>0</v>
      </c>
      <c r="U751" s="26">
        <f t="shared" si="48"/>
        <v>14</v>
      </c>
    </row>
    <row r="752" spans="1:21" x14ac:dyDescent="0.2">
      <c r="A752" s="487"/>
      <c r="B752" s="488"/>
      <c r="C752" s="492"/>
      <c r="D752" s="492"/>
      <c r="E752" s="217">
        <v>6</v>
      </c>
      <c r="F752" s="496"/>
      <c r="G752" s="497"/>
      <c r="H752" s="55"/>
      <c r="I752" s="49"/>
      <c r="J752" s="44"/>
      <c r="K752" s="97"/>
      <c r="L752" s="44"/>
      <c r="M752" s="98"/>
      <c r="N752" s="97"/>
      <c r="O752" s="44"/>
      <c r="P752" s="98"/>
      <c r="Q752" s="97"/>
      <c r="R752" s="18"/>
      <c r="S752" s="48"/>
      <c r="T752" s="144">
        <f t="shared" si="47"/>
        <v>0</v>
      </c>
      <c r="U752" s="26">
        <f t="shared" si="48"/>
        <v>14</v>
      </c>
    </row>
    <row r="753" spans="1:21" x14ac:dyDescent="0.2">
      <c r="A753" s="487"/>
      <c r="B753" s="488"/>
      <c r="C753" s="492"/>
      <c r="D753" s="492"/>
      <c r="E753" s="217">
        <v>7</v>
      </c>
      <c r="F753" s="496"/>
      <c r="G753" s="497"/>
      <c r="H753" s="55"/>
      <c r="I753" s="49"/>
      <c r="J753" s="44"/>
      <c r="K753" s="97"/>
      <c r="L753" s="44"/>
      <c r="M753" s="98"/>
      <c r="N753" s="97"/>
      <c r="O753" s="44"/>
      <c r="P753" s="98"/>
      <c r="Q753" s="97"/>
      <c r="R753" s="18"/>
      <c r="S753" s="48"/>
      <c r="T753" s="144">
        <f t="shared" si="47"/>
        <v>0</v>
      </c>
      <c r="U753" s="26">
        <f t="shared" si="48"/>
        <v>14</v>
      </c>
    </row>
    <row r="754" spans="1:21" x14ac:dyDescent="0.2">
      <c r="A754" s="487"/>
      <c r="B754" s="488"/>
      <c r="C754" s="492"/>
      <c r="D754" s="492"/>
      <c r="E754" s="217">
        <v>8</v>
      </c>
      <c r="F754" s="496"/>
      <c r="G754" s="497"/>
      <c r="H754" s="54"/>
      <c r="I754" s="49"/>
      <c r="J754" s="44"/>
      <c r="K754" s="97"/>
      <c r="L754" s="44"/>
      <c r="M754" s="98"/>
      <c r="N754" s="97"/>
      <c r="O754" s="44"/>
      <c r="P754" s="98"/>
      <c r="Q754" s="97"/>
      <c r="R754" s="18"/>
      <c r="S754" s="48"/>
      <c r="T754" s="144">
        <f t="shared" si="47"/>
        <v>0</v>
      </c>
      <c r="U754" s="26">
        <f t="shared" si="48"/>
        <v>14</v>
      </c>
    </row>
    <row r="755" spans="1:21" x14ac:dyDescent="0.2">
      <c r="A755" s="487"/>
      <c r="B755" s="488"/>
      <c r="C755" s="492"/>
      <c r="D755" s="492"/>
      <c r="E755" s="217">
        <v>9</v>
      </c>
      <c r="F755" s="496"/>
      <c r="G755" s="497"/>
      <c r="H755" s="55"/>
      <c r="I755" s="49"/>
      <c r="J755" s="44"/>
      <c r="K755" s="97"/>
      <c r="L755" s="44"/>
      <c r="M755" s="98"/>
      <c r="N755" s="97"/>
      <c r="O755" s="44"/>
      <c r="P755" s="98"/>
      <c r="Q755" s="97"/>
      <c r="R755" s="18"/>
      <c r="S755" s="48"/>
      <c r="T755" s="144">
        <f t="shared" si="47"/>
        <v>0</v>
      </c>
      <c r="U755" s="26">
        <f t="shared" si="48"/>
        <v>14</v>
      </c>
    </row>
    <row r="756" spans="1:21" x14ac:dyDescent="0.2">
      <c r="A756" s="489"/>
      <c r="B756" s="490"/>
      <c r="C756" s="493"/>
      <c r="D756" s="493"/>
      <c r="E756" s="218">
        <v>10</v>
      </c>
      <c r="F756" s="498"/>
      <c r="G756" s="499"/>
      <c r="H756" s="56"/>
      <c r="I756" s="50"/>
      <c r="J756" s="45"/>
      <c r="K756" s="99"/>
      <c r="L756" s="45"/>
      <c r="M756" s="100"/>
      <c r="N756" s="99"/>
      <c r="O756" s="45"/>
      <c r="P756" s="100"/>
      <c r="Q756" s="99"/>
      <c r="R756" s="19"/>
      <c r="S756" s="52"/>
      <c r="T756" s="145">
        <f t="shared" si="47"/>
        <v>0</v>
      </c>
      <c r="U756" s="26">
        <f t="shared" si="48"/>
        <v>14</v>
      </c>
    </row>
    <row r="757" spans="1:21" x14ac:dyDescent="0.2">
      <c r="A757" s="485">
        <v>15</v>
      </c>
      <c r="B757" s="486"/>
      <c r="C757" s="491" t="str">
        <f>IF(VLOOKUP($A757,【地域】地域番号①!$BD:$BF,3,FALSE)=0,"",VLOOKUP($A757,【地域】地域番号①!$BD:$BF,3,FALSE))</f>
        <v/>
      </c>
      <c r="D757" s="491" t="str">
        <f>IF(VLOOKUP($A757,【地域】地域番号①!$BD:$BF,2,FALSE)=0,"",VLOOKUP($A757,【地域】地域番号①!$BD:$BF,2,FALSE))</f>
        <v/>
      </c>
      <c r="E757" s="216">
        <v>1</v>
      </c>
      <c r="F757" s="494"/>
      <c r="G757" s="495"/>
      <c r="H757" s="79"/>
      <c r="I757" s="80"/>
      <c r="J757" s="76"/>
      <c r="K757" s="81"/>
      <c r="L757" s="76"/>
      <c r="M757" s="82"/>
      <c r="N757" s="81"/>
      <c r="O757" s="76"/>
      <c r="P757" s="82"/>
      <c r="Q757" s="81"/>
      <c r="R757" s="77"/>
      <c r="S757" s="96"/>
      <c r="T757" s="143">
        <f t="shared" si="47"/>
        <v>0</v>
      </c>
      <c r="U757" s="26">
        <f t="shared" ref="U757:U766" si="49">$A$757</f>
        <v>15</v>
      </c>
    </row>
    <row r="758" spans="1:21" x14ac:dyDescent="0.2">
      <c r="A758" s="487"/>
      <c r="B758" s="488"/>
      <c r="C758" s="492"/>
      <c r="D758" s="492"/>
      <c r="E758" s="217">
        <v>2</v>
      </c>
      <c r="F758" s="496"/>
      <c r="G758" s="497"/>
      <c r="H758" s="54"/>
      <c r="I758" s="49"/>
      <c r="J758" s="44"/>
      <c r="K758" s="97"/>
      <c r="L758" s="44"/>
      <c r="M758" s="98"/>
      <c r="N758" s="97"/>
      <c r="O758" s="44"/>
      <c r="P758" s="98"/>
      <c r="Q758" s="97"/>
      <c r="R758" s="18"/>
      <c r="S758" s="48"/>
      <c r="T758" s="144">
        <f t="shared" si="47"/>
        <v>0</v>
      </c>
      <c r="U758" s="26">
        <f t="shared" si="49"/>
        <v>15</v>
      </c>
    </row>
    <row r="759" spans="1:21" x14ac:dyDescent="0.2">
      <c r="A759" s="487"/>
      <c r="B759" s="488"/>
      <c r="C759" s="492"/>
      <c r="D759" s="492"/>
      <c r="E759" s="217">
        <v>3</v>
      </c>
      <c r="F759" s="496"/>
      <c r="G759" s="497"/>
      <c r="H759" s="55"/>
      <c r="I759" s="49"/>
      <c r="J759" s="44"/>
      <c r="K759" s="97"/>
      <c r="L759" s="44"/>
      <c r="M759" s="98"/>
      <c r="N759" s="97"/>
      <c r="O759" s="44"/>
      <c r="P759" s="98"/>
      <c r="Q759" s="97"/>
      <c r="R759" s="18"/>
      <c r="S759" s="48"/>
      <c r="T759" s="144">
        <f t="shared" si="47"/>
        <v>0</v>
      </c>
      <c r="U759" s="26">
        <f t="shared" si="49"/>
        <v>15</v>
      </c>
    </row>
    <row r="760" spans="1:21" x14ac:dyDescent="0.2">
      <c r="A760" s="487"/>
      <c r="B760" s="488"/>
      <c r="C760" s="492"/>
      <c r="D760" s="492"/>
      <c r="E760" s="217">
        <v>4</v>
      </c>
      <c r="F760" s="496"/>
      <c r="G760" s="497"/>
      <c r="H760" s="55"/>
      <c r="I760" s="49"/>
      <c r="J760" s="44"/>
      <c r="K760" s="97"/>
      <c r="L760" s="44"/>
      <c r="M760" s="98"/>
      <c r="N760" s="97"/>
      <c r="O760" s="44"/>
      <c r="P760" s="98"/>
      <c r="Q760" s="97"/>
      <c r="R760" s="18"/>
      <c r="S760" s="48"/>
      <c r="T760" s="144">
        <f t="shared" si="47"/>
        <v>0</v>
      </c>
      <c r="U760" s="26">
        <f t="shared" si="49"/>
        <v>15</v>
      </c>
    </row>
    <row r="761" spans="1:21" x14ac:dyDescent="0.2">
      <c r="A761" s="487"/>
      <c r="B761" s="488"/>
      <c r="C761" s="492"/>
      <c r="D761" s="492"/>
      <c r="E761" s="217">
        <v>5</v>
      </c>
      <c r="F761" s="496"/>
      <c r="G761" s="497"/>
      <c r="H761" s="54"/>
      <c r="I761" s="49"/>
      <c r="J761" s="44"/>
      <c r="K761" s="97"/>
      <c r="L761" s="44"/>
      <c r="M761" s="98"/>
      <c r="N761" s="97"/>
      <c r="O761" s="44"/>
      <c r="P761" s="98"/>
      <c r="Q761" s="97"/>
      <c r="R761" s="18"/>
      <c r="S761" s="48"/>
      <c r="T761" s="144">
        <f t="shared" si="47"/>
        <v>0</v>
      </c>
      <c r="U761" s="26">
        <f t="shared" si="49"/>
        <v>15</v>
      </c>
    </row>
    <row r="762" spans="1:21" x14ac:dyDescent="0.2">
      <c r="A762" s="487"/>
      <c r="B762" s="488"/>
      <c r="C762" s="492"/>
      <c r="D762" s="492"/>
      <c r="E762" s="217">
        <v>6</v>
      </c>
      <c r="F762" s="496"/>
      <c r="G762" s="497"/>
      <c r="H762" s="55"/>
      <c r="I762" s="49"/>
      <c r="J762" s="44"/>
      <c r="K762" s="97"/>
      <c r="L762" s="44"/>
      <c r="M762" s="98"/>
      <c r="N762" s="97"/>
      <c r="O762" s="44"/>
      <c r="P762" s="98"/>
      <c r="Q762" s="97"/>
      <c r="R762" s="18"/>
      <c r="S762" s="48"/>
      <c r="T762" s="144">
        <f t="shared" si="47"/>
        <v>0</v>
      </c>
      <c r="U762" s="26">
        <f t="shared" si="49"/>
        <v>15</v>
      </c>
    </row>
    <row r="763" spans="1:21" x14ac:dyDescent="0.2">
      <c r="A763" s="487"/>
      <c r="B763" s="488"/>
      <c r="C763" s="492"/>
      <c r="D763" s="492"/>
      <c r="E763" s="217">
        <v>7</v>
      </c>
      <c r="F763" s="496"/>
      <c r="G763" s="497"/>
      <c r="H763" s="55"/>
      <c r="I763" s="49"/>
      <c r="J763" s="44"/>
      <c r="K763" s="97"/>
      <c r="L763" s="44"/>
      <c r="M763" s="98"/>
      <c r="N763" s="97"/>
      <c r="O763" s="44"/>
      <c r="P763" s="98"/>
      <c r="Q763" s="97"/>
      <c r="R763" s="18"/>
      <c r="S763" s="48"/>
      <c r="T763" s="144">
        <f t="shared" si="47"/>
        <v>0</v>
      </c>
      <c r="U763" s="26">
        <f t="shared" si="49"/>
        <v>15</v>
      </c>
    </row>
    <row r="764" spans="1:21" x14ac:dyDescent="0.2">
      <c r="A764" s="487"/>
      <c r="B764" s="488"/>
      <c r="C764" s="492"/>
      <c r="D764" s="492"/>
      <c r="E764" s="217">
        <v>8</v>
      </c>
      <c r="F764" s="496"/>
      <c r="G764" s="497"/>
      <c r="H764" s="54"/>
      <c r="I764" s="49"/>
      <c r="J764" s="44"/>
      <c r="K764" s="97"/>
      <c r="L764" s="44"/>
      <c r="M764" s="98"/>
      <c r="N764" s="97"/>
      <c r="O764" s="44"/>
      <c r="P764" s="98"/>
      <c r="Q764" s="97"/>
      <c r="R764" s="18"/>
      <c r="S764" s="48"/>
      <c r="T764" s="144">
        <f t="shared" si="47"/>
        <v>0</v>
      </c>
      <c r="U764" s="26">
        <f t="shared" si="49"/>
        <v>15</v>
      </c>
    </row>
    <row r="765" spans="1:21" x14ac:dyDescent="0.2">
      <c r="A765" s="487"/>
      <c r="B765" s="488"/>
      <c r="C765" s="492"/>
      <c r="D765" s="492"/>
      <c r="E765" s="217">
        <v>9</v>
      </c>
      <c r="F765" s="496"/>
      <c r="G765" s="497"/>
      <c r="H765" s="55"/>
      <c r="I765" s="49"/>
      <c r="J765" s="44"/>
      <c r="K765" s="97"/>
      <c r="L765" s="44"/>
      <c r="M765" s="98"/>
      <c r="N765" s="97"/>
      <c r="O765" s="44"/>
      <c r="P765" s="98"/>
      <c r="Q765" s="97"/>
      <c r="R765" s="18"/>
      <c r="S765" s="48"/>
      <c r="T765" s="144">
        <f t="shared" si="47"/>
        <v>0</v>
      </c>
      <c r="U765" s="26">
        <f t="shared" si="49"/>
        <v>15</v>
      </c>
    </row>
    <row r="766" spans="1:21" x14ac:dyDescent="0.2">
      <c r="A766" s="489"/>
      <c r="B766" s="490"/>
      <c r="C766" s="493"/>
      <c r="D766" s="493"/>
      <c r="E766" s="218">
        <v>10</v>
      </c>
      <c r="F766" s="498"/>
      <c r="G766" s="499"/>
      <c r="H766" s="56"/>
      <c r="I766" s="50"/>
      <c r="J766" s="45"/>
      <c r="K766" s="99"/>
      <c r="L766" s="45"/>
      <c r="M766" s="100"/>
      <c r="N766" s="99"/>
      <c r="O766" s="45"/>
      <c r="P766" s="100"/>
      <c r="Q766" s="99"/>
      <c r="R766" s="19"/>
      <c r="S766" s="52"/>
      <c r="T766" s="145">
        <f t="shared" si="47"/>
        <v>0</v>
      </c>
      <c r="U766" s="26">
        <f t="shared" si="49"/>
        <v>15</v>
      </c>
    </row>
    <row r="767" spans="1:21" x14ac:dyDescent="0.2">
      <c r="A767" s="485">
        <v>16</v>
      </c>
      <c r="B767" s="486"/>
      <c r="C767" s="491" t="str">
        <f>IF(VLOOKUP($A767,【地域】地域番号①!$BD:$BF,3,FALSE)=0,"",VLOOKUP($A767,【地域】地域番号①!$BD:$BF,3,FALSE))</f>
        <v/>
      </c>
      <c r="D767" s="491" t="str">
        <f>IF(VLOOKUP($A767,【地域】地域番号①!$BD:$BF,2,FALSE)=0,"",VLOOKUP($A767,【地域】地域番号①!$BD:$BF,2,FALSE))</f>
        <v/>
      </c>
      <c r="E767" s="216">
        <v>1</v>
      </c>
      <c r="F767" s="494"/>
      <c r="G767" s="495"/>
      <c r="H767" s="79"/>
      <c r="I767" s="80"/>
      <c r="J767" s="76"/>
      <c r="K767" s="81"/>
      <c r="L767" s="76"/>
      <c r="M767" s="82"/>
      <c r="N767" s="81"/>
      <c r="O767" s="76"/>
      <c r="P767" s="82"/>
      <c r="Q767" s="81"/>
      <c r="R767" s="77"/>
      <c r="S767" s="96"/>
      <c r="T767" s="143">
        <f t="shared" si="47"/>
        <v>0</v>
      </c>
      <c r="U767" s="26">
        <f t="shared" ref="U767:U776" si="50">$A$767</f>
        <v>16</v>
      </c>
    </row>
    <row r="768" spans="1:21" x14ac:dyDescent="0.2">
      <c r="A768" s="487"/>
      <c r="B768" s="488"/>
      <c r="C768" s="492"/>
      <c r="D768" s="492"/>
      <c r="E768" s="217">
        <v>2</v>
      </c>
      <c r="F768" s="496"/>
      <c r="G768" s="497"/>
      <c r="H768" s="54"/>
      <c r="I768" s="49"/>
      <c r="J768" s="44"/>
      <c r="K768" s="97"/>
      <c r="L768" s="44"/>
      <c r="M768" s="98"/>
      <c r="N768" s="97"/>
      <c r="O768" s="44"/>
      <c r="P768" s="98"/>
      <c r="Q768" s="97"/>
      <c r="R768" s="18"/>
      <c r="S768" s="48"/>
      <c r="T768" s="144">
        <f t="shared" si="47"/>
        <v>0</v>
      </c>
      <c r="U768" s="26">
        <f t="shared" si="50"/>
        <v>16</v>
      </c>
    </row>
    <row r="769" spans="1:21" x14ac:dyDescent="0.2">
      <c r="A769" s="487"/>
      <c r="B769" s="488"/>
      <c r="C769" s="492"/>
      <c r="D769" s="492"/>
      <c r="E769" s="217">
        <v>3</v>
      </c>
      <c r="F769" s="496"/>
      <c r="G769" s="497"/>
      <c r="H769" s="55"/>
      <c r="I769" s="49"/>
      <c r="J769" s="44"/>
      <c r="K769" s="97"/>
      <c r="L769" s="44"/>
      <c r="M769" s="98"/>
      <c r="N769" s="97"/>
      <c r="O769" s="44"/>
      <c r="P769" s="98"/>
      <c r="Q769" s="97"/>
      <c r="R769" s="18"/>
      <c r="S769" s="48"/>
      <c r="T769" s="144">
        <f t="shared" si="47"/>
        <v>0</v>
      </c>
      <c r="U769" s="26">
        <f t="shared" si="50"/>
        <v>16</v>
      </c>
    </row>
    <row r="770" spans="1:21" x14ac:dyDescent="0.2">
      <c r="A770" s="487"/>
      <c r="B770" s="488"/>
      <c r="C770" s="492"/>
      <c r="D770" s="492"/>
      <c r="E770" s="217">
        <v>4</v>
      </c>
      <c r="F770" s="496"/>
      <c r="G770" s="497"/>
      <c r="H770" s="55"/>
      <c r="I770" s="49"/>
      <c r="J770" s="44"/>
      <c r="K770" s="97"/>
      <c r="L770" s="44"/>
      <c r="M770" s="98"/>
      <c r="N770" s="97"/>
      <c r="O770" s="44"/>
      <c r="P770" s="98"/>
      <c r="Q770" s="97"/>
      <c r="R770" s="18"/>
      <c r="S770" s="48"/>
      <c r="T770" s="144">
        <f t="shared" si="47"/>
        <v>0</v>
      </c>
      <c r="U770" s="26">
        <f t="shared" si="50"/>
        <v>16</v>
      </c>
    </row>
    <row r="771" spans="1:21" x14ac:dyDescent="0.2">
      <c r="A771" s="487"/>
      <c r="B771" s="488"/>
      <c r="C771" s="492"/>
      <c r="D771" s="492"/>
      <c r="E771" s="217">
        <v>5</v>
      </c>
      <c r="F771" s="496"/>
      <c r="G771" s="497"/>
      <c r="H771" s="54"/>
      <c r="I771" s="49"/>
      <c r="J771" s="44"/>
      <c r="K771" s="97"/>
      <c r="L771" s="44"/>
      <c r="M771" s="98"/>
      <c r="N771" s="97"/>
      <c r="O771" s="44"/>
      <c r="P771" s="98"/>
      <c r="Q771" s="97"/>
      <c r="R771" s="18"/>
      <c r="S771" s="48"/>
      <c r="T771" s="144">
        <f t="shared" si="47"/>
        <v>0</v>
      </c>
      <c r="U771" s="26">
        <f t="shared" si="50"/>
        <v>16</v>
      </c>
    </row>
    <row r="772" spans="1:21" x14ac:dyDescent="0.2">
      <c r="A772" s="487"/>
      <c r="B772" s="488"/>
      <c r="C772" s="492"/>
      <c r="D772" s="492"/>
      <c r="E772" s="217">
        <v>6</v>
      </c>
      <c r="F772" s="496"/>
      <c r="G772" s="497"/>
      <c r="H772" s="55"/>
      <c r="I772" s="49"/>
      <c r="J772" s="44"/>
      <c r="K772" s="97"/>
      <c r="L772" s="44"/>
      <c r="M772" s="98"/>
      <c r="N772" s="97"/>
      <c r="O772" s="44"/>
      <c r="P772" s="98"/>
      <c r="Q772" s="97"/>
      <c r="R772" s="18"/>
      <c r="S772" s="48"/>
      <c r="T772" s="144">
        <f t="shared" si="47"/>
        <v>0</v>
      </c>
      <c r="U772" s="26">
        <f t="shared" si="50"/>
        <v>16</v>
      </c>
    </row>
    <row r="773" spans="1:21" x14ac:dyDescent="0.2">
      <c r="A773" s="487"/>
      <c r="B773" s="488"/>
      <c r="C773" s="492"/>
      <c r="D773" s="492"/>
      <c r="E773" s="217">
        <v>7</v>
      </c>
      <c r="F773" s="496"/>
      <c r="G773" s="497"/>
      <c r="H773" s="55"/>
      <c r="I773" s="49"/>
      <c r="J773" s="44"/>
      <c r="K773" s="97"/>
      <c r="L773" s="44"/>
      <c r="M773" s="98"/>
      <c r="N773" s="97"/>
      <c r="O773" s="44"/>
      <c r="P773" s="98"/>
      <c r="Q773" s="97"/>
      <c r="R773" s="18"/>
      <c r="S773" s="48"/>
      <c r="T773" s="144">
        <f t="shared" si="47"/>
        <v>0</v>
      </c>
      <c r="U773" s="26">
        <f t="shared" si="50"/>
        <v>16</v>
      </c>
    </row>
    <row r="774" spans="1:21" x14ac:dyDescent="0.2">
      <c r="A774" s="487"/>
      <c r="B774" s="488"/>
      <c r="C774" s="492"/>
      <c r="D774" s="492"/>
      <c r="E774" s="217">
        <v>8</v>
      </c>
      <c r="F774" s="496"/>
      <c r="G774" s="497"/>
      <c r="H774" s="54"/>
      <c r="I774" s="49"/>
      <c r="J774" s="44"/>
      <c r="K774" s="97"/>
      <c r="L774" s="44"/>
      <c r="M774" s="98"/>
      <c r="N774" s="97"/>
      <c r="O774" s="44"/>
      <c r="P774" s="98"/>
      <c r="Q774" s="97"/>
      <c r="R774" s="18"/>
      <c r="S774" s="48"/>
      <c r="T774" s="144">
        <f t="shared" si="47"/>
        <v>0</v>
      </c>
      <c r="U774" s="26">
        <f t="shared" si="50"/>
        <v>16</v>
      </c>
    </row>
    <row r="775" spans="1:21" x14ac:dyDescent="0.2">
      <c r="A775" s="487"/>
      <c r="B775" s="488"/>
      <c r="C775" s="492"/>
      <c r="D775" s="492"/>
      <c r="E775" s="217">
        <v>9</v>
      </c>
      <c r="F775" s="496"/>
      <c r="G775" s="497"/>
      <c r="H775" s="55"/>
      <c r="I775" s="49"/>
      <c r="J775" s="44"/>
      <c r="K775" s="97"/>
      <c r="L775" s="44"/>
      <c r="M775" s="98"/>
      <c r="N775" s="97"/>
      <c r="O775" s="44"/>
      <c r="P775" s="98"/>
      <c r="Q775" s="97"/>
      <c r="R775" s="18"/>
      <c r="S775" s="48"/>
      <c r="T775" s="144">
        <f t="shared" si="47"/>
        <v>0</v>
      </c>
      <c r="U775" s="26">
        <f t="shared" si="50"/>
        <v>16</v>
      </c>
    </row>
    <row r="776" spans="1:21" x14ac:dyDescent="0.2">
      <c r="A776" s="489"/>
      <c r="B776" s="490"/>
      <c r="C776" s="493"/>
      <c r="D776" s="493"/>
      <c r="E776" s="218">
        <v>10</v>
      </c>
      <c r="F776" s="498"/>
      <c r="G776" s="499"/>
      <c r="H776" s="56"/>
      <c r="I776" s="50"/>
      <c r="J776" s="45"/>
      <c r="K776" s="99"/>
      <c r="L776" s="45"/>
      <c r="M776" s="100"/>
      <c r="N776" s="99"/>
      <c r="O776" s="45"/>
      <c r="P776" s="100"/>
      <c r="Q776" s="99"/>
      <c r="R776" s="19"/>
      <c r="S776" s="52"/>
      <c r="T776" s="145">
        <f t="shared" si="47"/>
        <v>0</v>
      </c>
      <c r="U776" s="26">
        <f t="shared" si="50"/>
        <v>16</v>
      </c>
    </row>
    <row r="777" spans="1:21" x14ac:dyDescent="0.2">
      <c r="A777" s="485">
        <v>17</v>
      </c>
      <c r="B777" s="486"/>
      <c r="C777" s="491" t="str">
        <f>IF(VLOOKUP($A777,【地域】地域番号①!$BD:$BF,3,FALSE)=0,"",VLOOKUP($A777,【地域】地域番号①!$BD:$BF,3,FALSE))</f>
        <v/>
      </c>
      <c r="D777" s="491" t="str">
        <f>IF(VLOOKUP($A777,【地域】地域番号①!$BD:$BF,2,FALSE)=0,"",VLOOKUP($A777,【地域】地域番号①!$BD:$BF,2,FALSE))</f>
        <v/>
      </c>
      <c r="E777" s="216">
        <v>1</v>
      </c>
      <c r="F777" s="494"/>
      <c r="G777" s="495"/>
      <c r="H777" s="79"/>
      <c r="I777" s="80"/>
      <c r="J777" s="76"/>
      <c r="K777" s="81"/>
      <c r="L777" s="76"/>
      <c r="M777" s="82"/>
      <c r="N777" s="81"/>
      <c r="O777" s="76"/>
      <c r="P777" s="82"/>
      <c r="Q777" s="81"/>
      <c r="R777" s="77"/>
      <c r="S777" s="96"/>
      <c r="T777" s="143">
        <f t="shared" si="47"/>
        <v>0</v>
      </c>
      <c r="U777" s="26">
        <f t="shared" ref="U777:U786" si="51">$A$777</f>
        <v>17</v>
      </c>
    </row>
    <row r="778" spans="1:21" x14ac:dyDescent="0.2">
      <c r="A778" s="487"/>
      <c r="B778" s="488"/>
      <c r="C778" s="492"/>
      <c r="D778" s="492"/>
      <c r="E778" s="217">
        <v>2</v>
      </c>
      <c r="F778" s="496"/>
      <c r="G778" s="497"/>
      <c r="H778" s="54"/>
      <c r="I778" s="49"/>
      <c r="J778" s="44"/>
      <c r="K778" s="97"/>
      <c r="L778" s="44"/>
      <c r="M778" s="98"/>
      <c r="N778" s="97"/>
      <c r="O778" s="44"/>
      <c r="P778" s="98"/>
      <c r="Q778" s="97"/>
      <c r="R778" s="18"/>
      <c r="S778" s="48"/>
      <c r="T778" s="144">
        <f t="shared" si="47"/>
        <v>0</v>
      </c>
      <c r="U778" s="26">
        <f t="shared" si="51"/>
        <v>17</v>
      </c>
    </row>
    <row r="779" spans="1:21" x14ac:dyDescent="0.2">
      <c r="A779" s="487"/>
      <c r="B779" s="488"/>
      <c r="C779" s="492"/>
      <c r="D779" s="492"/>
      <c r="E779" s="217">
        <v>3</v>
      </c>
      <c r="F779" s="496"/>
      <c r="G779" s="497"/>
      <c r="H779" s="55"/>
      <c r="I779" s="49"/>
      <c r="J779" s="44"/>
      <c r="K779" s="97"/>
      <c r="L779" s="44"/>
      <c r="M779" s="98"/>
      <c r="N779" s="97"/>
      <c r="O779" s="44"/>
      <c r="P779" s="98"/>
      <c r="Q779" s="97"/>
      <c r="R779" s="18"/>
      <c r="S779" s="48"/>
      <c r="T779" s="144">
        <f t="shared" si="47"/>
        <v>0</v>
      </c>
      <c r="U779" s="26">
        <f t="shared" si="51"/>
        <v>17</v>
      </c>
    </row>
    <row r="780" spans="1:21" x14ac:dyDescent="0.2">
      <c r="A780" s="487"/>
      <c r="B780" s="488"/>
      <c r="C780" s="492"/>
      <c r="D780" s="492"/>
      <c r="E780" s="217">
        <v>4</v>
      </c>
      <c r="F780" s="496"/>
      <c r="G780" s="497"/>
      <c r="H780" s="55"/>
      <c r="I780" s="49"/>
      <c r="J780" s="44"/>
      <c r="K780" s="97"/>
      <c r="L780" s="44"/>
      <c r="M780" s="98"/>
      <c r="N780" s="97"/>
      <c r="O780" s="44"/>
      <c r="P780" s="98"/>
      <c r="Q780" s="97"/>
      <c r="R780" s="18"/>
      <c r="S780" s="48"/>
      <c r="T780" s="144">
        <f t="shared" si="47"/>
        <v>0</v>
      </c>
      <c r="U780" s="26">
        <f t="shared" si="51"/>
        <v>17</v>
      </c>
    </row>
    <row r="781" spans="1:21" x14ac:dyDescent="0.2">
      <c r="A781" s="487"/>
      <c r="B781" s="488"/>
      <c r="C781" s="492"/>
      <c r="D781" s="492"/>
      <c r="E781" s="217">
        <v>5</v>
      </c>
      <c r="F781" s="496"/>
      <c r="G781" s="497"/>
      <c r="H781" s="54"/>
      <c r="I781" s="49"/>
      <c r="J781" s="44"/>
      <c r="K781" s="97"/>
      <c r="L781" s="44"/>
      <c r="M781" s="98"/>
      <c r="N781" s="97"/>
      <c r="O781" s="44"/>
      <c r="P781" s="98"/>
      <c r="Q781" s="97"/>
      <c r="R781" s="18"/>
      <c r="S781" s="48"/>
      <c r="T781" s="144">
        <f t="shared" si="47"/>
        <v>0</v>
      </c>
      <c r="U781" s="26">
        <f t="shared" si="51"/>
        <v>17</v>
      </c>
    </row>
    <row r="782" spans="1:21" x14ac:dyDescent="0.2">
      <c r="A782" s="487"/>
      <c r="B782" s="488"/>
      <c r="C782" s="492"/>
      <c r="D782" s="492"/>
      <c r="E782" s="217">
        <v>6</v>
      </c>
      <c r="F782" s="496"/>
      <c r="G782" s="497"/>
      <c r="H782" s="55"/>
      <c r="I782" s="49"/>
      <c r="J782" s="44"/>
      <c r="K782" s="97"/>
      <c r="L782" s="44"/>
      <c r="M782" s="98"/>
      <c r="N782" s="97"/>
      <c r="O782" s="44"/>
      <c r="P782" s="98"/>
      <c r="Q782" s="97"/>
      <c r="R782" s="18"/>
      <c r="S782" s="48"/>
      <c r="T782" s="144">
        <f t="shared" si="47"/>
        <v>0</v>
      </c>
      <c r="U782" s="26">
        <f t="shared" si="51"/>
        <v>17</v>
      </c>
    </row>
    <row r="783" spans="1:21" x14ac:dyDescent="0.2">
      <c r="A783" s="487"/>
      <c r="B783" s="488"/>
      <c r="C783" s="492"/>
      <c r="D783" s="492"/>
      <c r="E783" s="217">
        <v>7</v>
      </c>
      <c r="F783" s="496"/>
      <c r="G783" s="497"/>
      <c r="H783" s="55"/>
      <c r="I783" s="49"/>
      <c r="J783" s="44"/>
      <c r="K783" s="97"/>
      <c r="L783" s="44"/>
      <c r="M783" s="98"/>
      <c r="N783" s="97"/>
      <c r="O783" s="44"/>
      <c r="P783" s="98"/>
      <c r="Q783" s="97"/>
      <c r="R783" s="18"/>
      <c r="S783" s="48"/>
      <c r="T783" s="144">
        <f t="shared" si="47"/>
        <v>0</v>
      </c>
      <c r="U783" s="26">
        <f t="shared" si="51"/>
        <v>17</v>
      </c>
    </row>
    <row r="784" spans="1:21" x14ac:dyDescent="0.2">
      <c r="A784" s="487"/>
      <c r="B784" s="488"/>
      <c r="C784" s="492"/>
      <c r="D784" s="492"/>
      <c r="E784" s="217">
        <v>8</v>
      </c>
      <c r="F784" s="496"/>
      <c r="G784" s="497"/>
      <c r="H784" s="54"/>
      <c r="I784" s="49"/>
      <c r="J784" s="44"/>
      <c r="K784" s="97"/>
      <c r="L784" s="44"/>
      <c r="M784" s="98"/>
      <c r="N784" s="97"/>
      <c r="O784" s="44"/>
      <c r="P784" s="98"/>
      <c r="Q784" s="97"/>
      <c r="R784" s="18"/>
      <c r="S784" s="48"/>
      <c r="T784" s="144">
        <f t="shared" si="47"/>
        <v>0</v>
      </c>
      <c r="U784" s="26">
        <f t="shared" si="51"/>
        <v>17</v>
      </c>
    </row>
    <row r="785" spans="1:21" x14ac:dyDescent="0.2">
      <c r="A785" s="487"/>
      <c r="B785" s="488"/>
      <c r="C785" s="492"/>
      <c r="D785" s="492"/>
      <c r="E785" s="217">
        <v>9</v>
      </c>
      <c r="F785" s="496"/>
      <c r="G785" s="497"/>
      <c r="H785" s="55"/>
      <c r="I785" s="49"/>
      <c r="J785" s="44"/>
      <c r="K785" s="97"/>
      <c r="L785" s="44"/>
      <c r="M785" s="98"/>
      <c r="N785" s="97"/>
      <c r="O785" s="44"/>
      <c r="P785" s="98"/>
      <c r="Q785" s="97"/>
      <c r="R785" s="18"/>
      <c r="S785" s="48"/>
      <c r="T785" s="144">
        <f t="shared" si="47"/>
        <v>0</v>
      </c>
      <c r="U785" s="26">
        <f t="shared" si="51"/>
        <v>17</v>
      </c>
    </row>
    <row r="786" spans="1:21" x14ac:dyDescent="0.2">
      <c r="A786" s="489"/>
      <c r="B786" s="490"/>
      <c r="C786" s="493"/>
      <c r="D786" s="493"/>
      <c r="E786" s="218">
        <v>10</v>
      </c>
      <c r="F786" s="498"/>
      <c r="G786" s="499"/>
      <c r="H786" s="56"/>
      <c r="I786" s="50"/>
      <c r="J786" s="45"/>
      <c r="K786" s="99"/>
      <c r="L786" s="45"/>
      <c r="M786" s="100"/>
      <c r="N786" s="99"/>
      <c r="O786" s="45"/>
      <c r="P786" s="100"/>
      <c r="Q786" s="99"/>
      <c r="R786" s="19"/>
      <c r="S786" s="52"/>
      <c r="T786" s="145">
        <f t="shared" si="47"/>
        <v>0</v>
      </c>
      <c r="U786" s="26">
        <f t="shared" si="51"/>
        <v>17</v>
      </c>
    </row>
    <row r="787" spans="1:21" x14ac:dyDescent="0.2">
      <c r="A787" s="485">
        <v>18</v>
      </c>
      <c r="B787" s="486"/>
      <c r="C787" s="491" t="str">
        <f>IF(VLOOKUP($A787,【地域】地域番号①!$BD:$BF,3,FALSE)=0,"",VLOOKUP($A787,【地域】地域番号①!$BD:$BF,3,FALSE))</f>
        <v/>
      </c>
      <c r="D787" s="491" t="str">
        <f>IF(VLOOKUP($A787,【地域】地域番号①!$BD:$BF,2,FALSE)=0,"",VLOOKUP($A787,【地域】地域番号①!$BD:$BF,2,FALSE))</f>
        <v/>
      </c>
      <c r="E787" s="216">
        <v>1</v>
      </c>
      <c r="F787" s="494"/>
      <c r="G787" s="495"/>
      <c r="H787" s="79"/>
      <c r="I787" s="80"/>
      <c r="J787" s="76"/>
      <c r="K787" s="81"/>
      <c r="L787" s="76"/>
      <c r="M787" s="82"/>
      <c r="N787" s="81"/>
      <c r="O787" s="76"/>
      <c r="P787" s="82"/>
      <c r="Q787" s="81"/>
      <c r="R787" s="77"/>
      <c r="S787" s="96"/>
      <c r="T787" s="143">
        <f t="shared" si="47"/>
        <v>0</v>
      </c>
      <c r="U787" s="26">
        <f t="shared" ref="U787:U796" si="52">$A$787</f>
        <v>18</v>
      </c>
    </row>
    <row r="788" spans="1:21" x14ac:dyDescent="0.2">
      <c r="A788" s="487"/>
      <c r="B788" s="488"/>
      <c r="C788" s="492"/>
      <c r="D788" s="492"/>
      <c r="E788" s="217">
        <v>2</v>
      </c>
      <c r="F788" s="496"/>
      <c r="G788" s="497"/>
      <c r="H788" s="54"/>
      <c r="I788" s="49"/>
      <c r="J788" s="44"/>
      <c r="K788" s="97"/>
      <c r="L788" s="44"/>
      <c r="M788" s="98"/>
      <c r="N788" s="97"/>
      <c r="O788" s="44"/>
      <c r="P788" s="98"/>
      <c r="Q788" s="97"/>
      <c r="R788" s="18"/>
      <c r="S788" s="48"/>
      <c r="T788" s="144">
        <f t="shared" si="47"/>
        <v>0</v>
      </c>
      <c r="U788" s="26">
        <f t="shared" si="52"/>
        <v>18</v>
      </c>
    </row>
    <row r="789" spans="1:21" x14ac:dyDescent="0.2">
      <c r="A789" s="487"/>
      <c r="B789" s="488"/>
      <c r="C789" s="492"/>
      <c r="D789" s="492"/>
      <c r="E789" s="217">
        <v>3</v>
      </c>
      <c r="F789" s="496"/>
      <c r="G789" s="497"/>
      <c r="H789" s="55"/>
      <c r="I789" s="49"/>
      <c r="J789" s="44"/>
      <c r="K789" s="97"/>
      <c r="L789" s="44"/>
      <c r="M789" s="98"/>
      <c r="N789" s="97"/>
      <c r="O789" s="44"/>
      <c r="P789" s="98"/>
      <c r="Q789" s="97"/>
      <c r="R789" s="18"/>
      <c r="S789" s="48"/>
      <c r="T789" s="144">
        <f t="shared" si="47"/>
        <v>0</v>
      </c>
      <c r="U789" s="26">
        <f t="shared" si="52"/>
        <v>18</v>
      </c>
    </row>
    <row r="790" spans="1:21" x14ac:dyDescent="0.2">
      <c r="A790" s="487"/>
      <c r="B790" s="488"/>
      <c r="C790" s="492"/>
      <c r="D790" s="492"/>
      <c r="E790" s="217">
        <v>4</v>
      </c>
      <c r="F790" s="496"/>
      <c r="G790" s="497"/>
      <c r="H790" s="55"/>
      <c r="I790" s="49"/>
      <c r="J790" s="44"/>
      <c r="K790" s="97"/>
      <c r="L790" s="44"/>
      <c r="M790" s="98"/>
      <c r="N790" s="97"/>
      <c r="O790" s="44"/>
      <c r="P790" s="98"/>
      <c r="Q790" s="97"/>
      <c r="R790" s="18"/>
      <c r="S790" s="48"/>
      <c r="T790" s="144">
        <f t="shared" si="47"/>
        <v>0</v>
      </c>
      <c r="U790" s="26">
        <f t="shared" si="52"/>
        <v>18</v>
      </c>
    </row>
    <row r="791" spans="1:21" x14ac:dyDescent="0.2">
      <c r="A791" s="487"/>
      <c r="B791" s="488"/>
      <c r="C791" s="492"/>
      <c r="D791" s="492"/>
      <c r="E791" s="217">
        <v>5</v>
      </c>
      <c r="F791" s="496"/>
      <c r="G791" s="497"/>
      <c r="H791" s="54"/>
      <c r="I791" s="49"/>
      <c r="J791" s="44"/>
      <c r="K791" s="97"/>
      <c r="L791" s="44"/>
      <c r="M791" s="98"/>
      <c r="N791" s="97"/>
      <c r="O791" s="44"/>
      <c r="P791" s="98"/>
      <c r="Q791" s="97"/>
      <c r="R791" s="18"/>
      <c r="S791" s="48"/>
      <c r="T791" s="144">
        <f t="shared" si="47"/>
        <v>0</v>
      </c>
      <c r="U791" s="26">
        <f t="shared" si="52"/>
        <v>18</v>
      </c>
    </row>
    <row r="792" spans="1:21" x14ac:dyDescent="0.2">
      <c r="A792" s="487"/>
      <c r="B792" s="488"/>
      <c r="C792" s="492"/>
      <c r="D792" s="492"/>
      <c r="E792" s="217">
        <v>6</v>
      </c>
      <c r="F792" s="496"/>
      <c r="G792" s="497"/>
      <c r="H792" s="55"/>
      <c r="I792" s="49"/>
      <c r="J792" s="44"/>
      <c r="K792" s="97"/>
      <c r="L792" s="44"/>
      <c r="M792" s="98"/>
      <c r="N792" s="97"/>
      <c r="O792" s="44"/>
      <c r="P792" s="98"/>
      <c r="Q792" s="97"/>
      <c r="R792" s="18"/>
      <c r="S792" s="48"/>
      <c r="T792" s="144">
        <f t="shared" si="47"/>
        <v>0</v>
      </c>
      <c r="U792" s="26">
        <f t="shared" si="52"/>
        <v>18</v>
      </c>
    </row>
    <row r="793" spans="1:21" x14ac:dyDescent="0.2">
      <c r="A793" s="487"/>
      <c r="B793" s="488"/>
      <c r="C793" s="492"/>
      <c r="D793" s="492"/>
      <c r="E793" s="217">
        <v>7</v>
      </c>
      <c r="F793" s="496"/>
      <c r="G793" s="497"/>
      <c r="H793" s="55"/>
      <c r="I793" s="49"/>
      <c r="J793" s="44"/>
      <c r="K793" s="97"/>
      <c r="L793" s="44"/>
      <c r="M793" s="98"/>
      <c r="N793" s="97"/>
      <c r="O793" s="44"/>
      <c r="P793" s="98"/>
      <c r="Q793" s="97"/>
      <c r="R793" s="18"/>
      <c r="S793" s="48"/>
      <c r="T793" s="144">
        <f t="shared" si="47"/>
        <v>0</v>
      </c>
      <c r="U793" s="26">
        <f t="shared" si="52"/>
        <v>18</v>
      </c>
    </row>
    <row r="794" spans="1:21" x14ac:dyDescent="0.2">
      <c r="A794" s="487"/>
      <c r="B794" s="488"/>
      <c r="C794" s="492"/>
      <c r="D794" s="492"/>
      <c r="E794" s="217">
        <v>8</v>
      </c>
      <c r="F794" s="496"/>
      <c r="G794" s="497"/>
      <c r="H794" s="54"/>
      <c r="I794" s="49"/>
      <c r="J794" s="44"/>
      <c r="K794" s="97"/>
      <c r="L794" s="44"/>
      <c r="M794" s="98"/>
      <c r="N794" s="97"/>
      <c r="O794" s="44"/>
      <c r="P794" s="98"/>
      <c r="Q794" s="97"/>
      <c r="R794" s="18"/>
      <c r="S794" s="48"/>
      <c r="T794" s="144">
        <f t="shared" si="47"/>
        <v>0</v>
      </c>
      <c r="U794" s="26">
        <f t="shared" si="52"/>
        <v>18</v>
      </c>
    </row>
    <row r="795" spans="1:21" x14ac:dyDescent="0.2">
      <c r="A795" s="487"/>
      <c r="B795" s="488"/>
      <c r="C795" s="492"/>
      <c r="D795" s="492"/>
      <c r="E795" s="217">
        <v>9</v>
      </c>
      <c r="F795" s="496"/>
      <c r="G795" s="497"/>
      <c r="H795" s="55"/>
      <c r="I795" s="49"/>
      <c r="J795" s="44"/>
      <c r="K795" s="97"/>
      <c r="L795" s="44"/>
      <c r="M795" s="98"/>
      <c r="N795" s="97"/>
      <c r="O795" s="44"/>
      <c r="P795" s="98"/>
      <c r="Q795" s="97"/>
      <c r="R795" s="18"/>
      <c r="S795" s="48"/>
      <c r="T795" s="144">
        <f t="shared" si="47"/>
        <v>0</v>
      </c>
      <c r="U795" s="26">
        <f t="shared" si="52"/>
        <v>18</v>
      </c>
    </row>
    <row r="796" spans="1:21" x14ac:dyDescent="0.2">
      <c r="A796" s="489"/>
      <c r="B796" s="490"/>
      <c r="C796" s="493"/>
      <c r="D796" s="493"/>
      <c r="E796" s="218">
        <v>10</v>
      </c>
      <c r="F796" s="498"/>
      <c r="G796" s="499"/>
      <c r="H796" s="56"/>
      <c r="I796" s="50"/>
      <c r="J796" s="45"/>
      <c r="K796" s="99"/>
      <c r="L796" s="45"/>
      <c r="M796" s="100"/>
      <c r="N796" s="99"/>
      <c r="O796" s="45"/>
      <c r="P796" s="100"/>
      <c r="Q796" s="99"/>
      <c r="R796" s="19"/>
      <c r="S796" s="52"/>
      <c r="T796" s="145">
        <f t="shared" si="47"/>
        <v>0</v>
      </c>
      <c r="U796" s="26">
        <f t="shared" si="52"/>
        <v>18</v>
      </c>
    </row>
    <row r="797" spans="1:21" x14ac:dyDescent="0.2">
      <c r="A797" s="485">
        <v>19</v>
      </c>
      <c r="B797" s="486"/>
      <c r="C797" s="491" t="str">
        <f>IF(VLOOKUP($A797,【地域】地域番号①!$BD:$BF,3,FALSE)=0,"",VLOOKUP($A797,【地域】地域番号①!$BD:$BF,3,FALSE))</f>
        <v/>
      </c>
      <c r="D797" s="491" t="str">
        <f>IF(VLOOKUP($A797,【地域】地域番号①!$BD:$BF,2,FALSE)=0,"",VLOOKUP($A797,【地域】地域番号①!$BD:$BF,2,FALSE))</f>
        <v/>
      </c>
      <c r="E797" s="216">
        <v>1</v>
      </c>
      <c r="F797" s="494"/>
      <c r="G797" s="495"/>
      <c r="H797" s="79"/>
      <c r="I797" s="80"/>
      <c r="J797" s="76"/>
      <c r="K797" s="81"/>
      <c r="L797" s="76"/>
      <c r="M797" s="82"/>
      <c r="N797" s="81"/>
      <c r="O797" s="76"/>
      <c r="P797" s="82"/>
      <c r="Q797" s="81"/>
      <c r="R797" s="77"/>
      <c r="S797" s="96"/>
      <c r="T797" s="143">
        <f t="shared" si="47"/>
        <v>0</v>
      </c>
      <c r="U797" s="26">
        <f t="shared" ref="U797:U806" si="53">$A$797</f>
        <v>19</v>
      </c>
    </row>
    <row r="798" spans="1:21" x14ac:dyDescent="0.2">
      <c r="A798" s="487"/>
      <c r="B798" s="488"/>
      <c r="C798" s="492"/>
      <c r="D798" s="492"/>
      <c r="E798" s="217">
        <v>2</v>
      </c>
      <c r="F798" s="496"/>
      <c r="G798" s="497"/>
      <c r="H798" s="54"/>
      <c r="I798" s="49"/>
      <c r="J798" s="44"/>
      <c r="K798" s="97"/>
      <c r="L798" s="44"/>
      <c r="M798" s="98"/>
      <c r="N798" s="97"/>
      <c r="O798" s="44"/>
      <c r="P798" s="98"/>
      <c r="Q798" s="97"/>
      <c r="R798" s="18"/>
      <c r="S798" s="48"/>
      <c r="T798" s="144">
        <f t="shared" si="47"/>
        <v>0</v>
      </c>
      <c r="U798" s="26">
        <f t="shared" si="53"/>
        <v>19</v>
      </c>
    </row>
    <row r="799" spans="1:21" x14ac:dyDescent="0.2">
      <c r="A799" s="487"/>
      <c r="B799" s="488"/>
      <c r="C799" s="492"/>
      <c r="D799" s="492"/>
      <c r="E799" s="217">
        <v>3</v>
      </c>
      <c r="F799" s="496"/>
      <c r="G799" s="497"/>
      <c r="H799" s="55"/>
      <c r="I799" s="49"/>
      <c r="J799" s="44"/>
      <c r="K799" s="97"/>
      <c r="L799" s="44"/>
      <c r="M799" s="98"/>
      <c r="N799" s="97"/>
      <c r="O799" s="44"/>
      <c r="P799" s="98"/>
      <c r="Q799" s="97"/>
      <c r="R799" s="18"/>
      <c r="S799" s="48"/>
      <c r="T799" s="144">
        <f t="shared" si="47"/>
        <v>0</v>
      </c>
      <c r="U799" s="26">
        <f t="shared" si="53"/>
        <v>19</v>
      </c>
    </row>
    <row r="800" spans="1:21" x14ac:dyDescent="0.2">
      <c r="A800" s="487"/>
      <c r="B800" s="488"/>
      <c r="C800" s="492"/>
      <c r="D800" s="492"/>
      <c r="E800" s="217">
        <v>4</v>
      </c>
      <c r="F800" s="496"/>
      <c r="G800" s="497"/>
      <c r="H800" s="55"/>
      <c r="I800" s="49"/>
      <c r="J800" s="44"/>
      <c r="K800" s="97"/>
      <c r="L800" s="44"/>
      <c r="M800" s="98"/>
      <c r="N800" s="97"/>
      <c r="O800" s="44"/>
      <c r="P800" s="98"/>
      <c r="Q800" s="97"/>
      <c r="R800" s="18"/>
      <c r="S800" s="48"/>
      <c r="T800" s="144">
        <f t="shared" si="47"/>
        <v>0</v>
      </c>
      <c r="U800" s="26">
        <f t="shared" si="53"/>
        <v>19</v>
      </c>
    </row>
    <row r="801" spans="1:21" x14ac:dyDescent="0.2">
      <c r="A801" s="487"/>
      <c r="B801" s="488"/>
      <c r="C801" s="492"/>
      <c r="D801" s="492"/>
      <c r="E801" s="217">
        <v>5</v>
      </c>
      <c r="F801" s="496"/>
      <c r="G801" s="497"/>
      <c r="H801" s="54"/>
      <c r="I801" s="49"/>
      <c r="J801" s="44"/>
      <c r="K801" s="97"/>
      <c r="L801" s="44"/>
      <c r="M801" s="98"/>
      <c r="N801" s="97"/>
      <c r="O801" s="44"/>
      <c r="P801" s="98"/>
      <c r="Q801" s="97"/>
      <c r="R801" s="18"/>
      <c r="S801" s="48"/>
      <c r="T801" s="144">
        <f t="shared" si="47"/>
        <v>0</v>
      </c>
      <c r="U801" s="26">
        <f t="shared" si="53"/>
        <v>19</v>
      </c>
    </row>
    <row r="802" spans="1:21" x14ac:dyDescent="0.2">
      <c r="A802" s="487"/>
      <c r="B802" s="488"/>
      <c r="C802" s="492"/>
      <c r="D802" s="492"/>
      <c r="E802" s="217">
        <v>6</v>
      </c>
      <c r="F802" s="496"/>
      <c r="G802" s="497"/>
      <c r="H802" s="55"/>
      <c r="I802" s="49"/>
      <c r="J802" s="44"/>
      <c r="K802" s="97"/>
      <c r="L802" s="44"/>
      <c r="M802" s="98"/>
      <c r="N802" s="97"/>
      <c r="O802" s="44"/>
      <c r="P802" s="98"/>
      <c r="Q802" s="97"/>
      <c r="R802" s="18"/>
      <c r="S802" s="48"/>
      <c r="T802" s="144">
        <f t="shared" si="47"/>
        <v>0</v>
      </c>
      <c r="U802" s="26">
        <f t="shared" si="53"/>
        <v>19</v>
      </c>
    </row>
    <row r="803" spans="1:21" x14ac:dyDescent="0.2">
      <c r="A803" s="487"/>
      <c r="B803" s="488"/>
      <c r="C803" s="492"/>
      <c r="D803" s="492"/>
      <c r="E803" s="217">
        <v>7</v>
      </c>
      <c r="F803" s="496"/>
      <c r="G803" s="497"/>
      <c r="H803" s="55"/>
      <c r="I803" s="49"/>
      <c r="J803" s="44"/>
      <c r="K803" s="97"/>
      <c r="L803" s="44"/>
      <c r="M803" s="98"/>
      <c r="N803" s="97"/>
      <c r="O803" s="44"/>
      <c r="P803" s="98"/>
      <c r="Q803" s="97"/>
      <c r="R803" s="18"/>
      <c r="S803" s="48"/>
      <c r="T803" s="144">
        <f t="shared" si="47"/>
        <v>0</v>
      </c>
      <c r="U803" s="26">
        <f t="shared" si="53"/>
        <v>19</v>
      </c>
    </row>
    <row r="804" spans="1:21" x14ac:dyDescent="0.2">
      <c r="A804" s="487"/>
      <c r="B804" s="488"/>
      <c r="C804" s="492"/>
      <c r="D804" s="492"/>
      <c r="E804" s="217">
        <v>8</v>
      </c>
      <c r="F804" s="496"/>
      <c r="G804" s="497"/>
      <c r="H804" s="54"/>
      <c r="I804" s="49"/>
      <c r="J804" s="44"/>
      <c r="K804" s="97"/>
      <c r="L804" s="44"/>
      <c r="M804" s="98"/>
      <c r="N804" s="97"/>
      <c r="O804" s="44"/>
      <c r="P804" s="98"/>
      <c r="Q804" s="97"/>
      <c r="R804" s="18"/>
      <c r="S804" s="48"/>
      <c r="T804" s="144">
        <f t="shared" si="47"/>
        <v>0</v>
      </c>
      <c r="U804" s="26">
        <f t="shared" si="53"/>
        <v>19</v>
      </c>
    </row>
    <row r="805" spans="1:21" x14ac:dyDescent="0.2">
      <c r="A805" s="487"/>
      <c r="B805" s="488"/>
      <c r="C805" s="492"/>
      <c r="D805" s="492"/>
      <c r="E805" s="217">
        <v>9</v>
      </c>
      <c r="F805" s="496"/>
      <c r="G805" s="497"/>
      <c r="H805" s="55"/>
      <c r="I805" s="49"/>
      <c r="J805" s="44"/>
      <c r="K805" s="97"/>
      <c r="L805" s="44"/>
      <c r="M805" s="98"/>
      <c r="N805" s="97"/>
      <c r="O805" s="44"/>
      <c r="P805" s="98"/>
      <c r="Q805" s="97"/>
      <c r="R805" s="18"/>
      <c r="S805" s="48"/>
      <c r="T805" s="144">
        <f t="shared" si="47"/>
        <v>0</v>
      </c>
      <c r="U805" s="26">
        <f t="shared" si="53"/>
        <v>19</v>
      </c>
    </row>
    <row r="806" spans="1:21" x14ac:dyDescent="0.2">
      <c r="A806" s="489"/>
      <c r="B806" s="490"/>
      <c r="C806" s="493"/>
      <c r="D806" s="493"/>
      <c r="E806" s="218">
        <v>10</v>
      </c>
      <c r="F806" s="498"/>
      <c r="G806" s="499"/>
      <c r="H806" s="56"/>
      <c r="I806" s="50"/>
      <c r="J806" s="45"/>
      <c r="K806" s="99"/>
      <c r="L806" s="45"/>
      <c r="M806" s="100"/>
      <c r="N806" s="99"/>
      <c r="O806" s="45"/>
      <c r="P806" s="100"/>
      <c r="Q806" s="99"/>
      <c r="R806" s="19"/>
      <c r="S806" s="52"/>
      <c r="T806" s="145">
        <f t="shared" si="47"/>
        <v>0</v>
      </c>
      <c r="U806" s="26">
        <f t="shared" si="53"/>
        <v>19</v>
      </c>
    </row>
    <row r="807" spans="1:21" x14ac:dyDescent="0.2">
      <c r="A807" s="485">
        <v>20</v>
      </c>
      <c r="B807" s="486"/>
      <c r="C807" s="491" t="str">
        <f>IF(VLOOKUP($A807,【地域】地域番号①!$BD:$BF,3,FALSE)=0,"",VLOOKUP($A807,【地域】地域番号①!$BD:$BF,3,FALSE))</f>
        <v/>
      </c>
      <c r="D807" s="491" t="str">
        <f>IF(VLOOKUP($A807,【地域】地域番号①!$BD:$BF,2,FALSE)=0,"",VLOOKUP($A807,【地域】地域番号①!$BD:$BF,2,FALSE))</f>
        <v/>
      </c>
      <c r="E807" s="216">
        <v>1</v>
      </c>
      <c r="F807" s="494"/>
      <c r="G807" s="495"/>
      <c r="H807" s="79"/>
      <c r="I807" s="80"/>
      <c r="J807" s="76"/>
      <c r="K807" s="81"/>
      <c r="L807" s="76"/>
      <c r="M807" s="82"/>
      <c r="N807" s="81"/>
      <c r="O807" s="76"/>
      <c r="P807" s="82"/>
      <c r="Q807" s="81"/>
      <c r="R807" s="77"/>
      <c r="S807" s="96"/>
      <c r="T807" s="143">
        <f t="shared" si="47"/>
        <v>0</v>
      </c>
      <c r="U807" s="26">
        <f t="shared" ref="U807:U816" si="54">$A$807</f>
        <v>20</v>
      </c>
    </row>
    <row r="808" spans="1:21" x14ac:dyDescent="0.2">
      <c r="A808" s="487"/>
      <c r="B808" s="488"/>
      <c r="C808" s="492"/>
      <c r="D808" s="492"/>
      <c r="E808" s="217">
        <v>2</v>
      </c>
      <c r="F808" s="496"/>
      <c r="G808" s="497"/>
      <c r="H808" s="54"/>
      <c r="I808" s="49"/>
      <c r="J808" s="44"/>
      <c r="K808" s="97"/>
      <c r="L808" s="44"/>
      <c r="M808" s="98"/>
      <c r="N808" s="97"/>
      <c r="O808" s="44"/>
      <c r="P808" s="98"/>
      <c r="Q808" s="97"/>
      <c r="R808" s="18"/>
      <c r="S808" s="48"/>
      <c r="T808" s="144">
        <f t="shared" si="47"/>
        <v>0</v>
      </c>
      <c r="U808" s="26">
        <f t="shared" si="54"/>
        <v>20</v>
      </c>
    </row>
    <row r="809" spans="1:21" x14ac:dyDescent="0.2">
      <c r="A809" s="487"/>
      <c r="B809" s="488"/>
      <c r="C809" s="492"/>
      <c r="D809" s="492"/>
      <c r="E809" s="217">
        <v>3</v>
      </c>
      <c r="F809" s="496"/>
      <c r="G809" s="497"/>
      <c r="H809" s="55"/>
      <c r="I809" s="49"/>
      <c r="J809" s="44"/>
      <c r="K809" s="97"/>
      <c r="L809" s="44"/>
      <c r="M809" s="98"/>
      <c r="N809" s="97"/>
      <c r="O809" s="44"/>
      <c r="P809" s="98"/>
      <c r="Q809" s="97"/>
      <c r="R809" s="18"/>
      <c r="S809" s="48"/>
      <c r="T809" s="144">
        <f t="shared" ref="T809:T816" si="55">IF(J809="",0,INT(SUM(PRODUCT(J809,L809,O809),R809)))</f>
        <v>0</v>
      </c>
      <c r="U809" s="26">
        <f t="shared" si="54"/>
        <v>20</v>
      </c>
    </row>
    <row r="810" spans="1:21" x14ac:dyDescent="0.2">
      <c r="A810" s="487"/>
      <c r="B810" s="488"/>
      <c r="C810" s="492"/>
      <c r="D810" s="492"/>
      <c r="E810" s="217">
        <v>4</v>
      </c>
      <c r="F810" s="496"/>
      <c r="G810" s="497"/>
      <c r="H810" s="55"/>
      <c r="I810" s="49"/>
      <c r="J810" s="44"/>
      <c r="K810" s="97"/>
      <c r="L810" s="44"/>
      <c r="M810" s="98"/>
      <c r="N810" s="97"/>
      <c r="O810" s="44"/>
      <c r="P810" s="98"/>
      <c r="Q810" s="97"/>
      <c r="R810" s="18"/>
      <c r="S810" s="48"/>
      <c r="T810" s="144">
        <f t="shared" si="55"/>
        <v>0</v>
      </c>
      <c r="U810" s="26">
        <f t="shared" si="54"/>
        <v>20</v>
      </c>
    </row>
    <row r="811" spans="1:21" x14ac:dyDescent="0.2">
      <c r="A811" s="487"/>
      <c r="B811" s="488"/>
      <c r="C811" s="492"/>
      <c r="D811" s="492"/>
      <c r="E811" s="217">
        <v>5</v>
      </c>
      <c r="F811" s="496"/>
      <c r="G811" s="497"/>
      <c r="H811" s="54"/>
      <c r="I811" s="49"/>
      <c r="J811" s="44"/>
      <c r="K811" s="97"/>
      <c r="L811" s="44"/>
      <c r="M811" s="98"/>
      <c r="N811" s="97"/>
      <c r="O811" s="44"/>
      <c r="P811" s="98"/>
      <c r="Q811" s="97"/>
      <c r="R811" s="18"/>
      <c r="S811" s="48"/>
      <c r="T811" s="144">
        <f t="shared" si="55"/>
        <v>0</v>
      </c>
      <c r="U811" s="26">
        <f t="shared" si="54"/>
        <v>20</v>
      </c>
    </row>
    <row r="812" spans="1:21" x14ac:dyDescent="0.2">
      <c r="A812" s="487"/>
      <c r="B812" s="488"/>
      <c r="C812" s="492"/>
      <c r="D812" s="492"/>
      <c r="E812" s="217">
        <v>6</v>
      </c>
      <c r="F812" s="496"/>
      <c r="G812" s="497"/>
      <c r="H812" s="55"/>
      <c r="I812" s="49"/>
      <c r="J812" s="44"/>
      <c r="K812" s="97"/>
      <c r="L812" s="44"/>
      <c r="M812" s="98"/>
      <c r="N812" s="97"/>
      <c r="O812" s="44"/>
      <c r="P812" s="98"/>
      <c r="Q812" s="97"/>
      <c r="R812" s="18"/>
      <c r="S812" s="48"/>
      <c r="T812" s="144">
        <f t="shared" si="55"/>
        <v>0</v>
      </c>
      <c r="U812" s="26">
        <f t="shared" si="54"/>
        <v>20</v>
      </c>
    </row>
    <row r="813" spans="1:21" x14ac:dyDescent="0.2">
      <c r="A813" s="487"/>
      <c r="B813" s="488"/>
      <c r="C813" s="492"/>
      <c r="D813" s="492"/>
      <c r="E813" s="217">
        <v>7</v>
      </c>
      <c r="F813" s="496"/>
      <c r="G813" s="497"/>
      <c r="H813" s="55"/>
      <c r="I813" s="49"/>
      <c r="J813" s="44"/>
      <c r="K813" s="97"/>
      <c r="L813" s="44"/>
      <c r="M813" s="98"/>
      <c r="N813" s="97"/>
      <c r="O813" s="44"/>
      <c r="P813" s="98"/>
      <c r="Q813" s="97"/>
      <c r="R813" s="18"/>
      <c r="S813" s="48"/>
      <c r="T813" s="144">
        <f t="shared" si="55"/>
        <v>0</v>
      </c>
      <c r="U813" s="26">
        <f t="shared" si="54"/>
        <v>20</v>
      </c>
    </row>
    <row r="814" spans="1:21" x14ac:dyDescent="0.2">
      <c r="A814" s="487"/>
      <c r="B814" s="488"/>
      <c r="C814" s="492"/>
      <c r="D814" s="492"/>
      <c r="E814" s="217">
        <v>8</v>
      </c>
      <c r="F814" s="496"/>
      <c r="G814" s="497"/>
      <c r="H814" s="54"/>
      <c r="I814" s="49"/>
      <c r="J814" s="44"/>
      <c r="K814" s="97"/>
      <c r="L814" s="44"/>
      <c r="M814" s="98"/>
      <c r="N814" s="97"/>
      <c r="O814" s="44"/>
      <c r="P814" s="98"/>
      <c r="Q814" s="97"/>
      <c r="R814" s="18"/>
      <c r="S814" s="48"/>
      <c r="T814" s="144">
        <f t="shared" si="55"/>
        <v>0</v>
      </c>
      <c r="U814" s="26">
        <f t="shared" si="54"/>
        <v>20</v>
      </c>
    </row>
    <row r="815" spans="1:21" x14ac:dyDescent="0.2">
      <c r="A815" s="487"/>
      <c r="B815" s="488"/>
      <c r="C815" s="492"/>
      <c r="D815" s="492"/>
      <c r="E815" s="217">
        <v>9</v>
      </c>
      <c r="F815" s="496"/>
      <c r="G815" s="497"/>
      <c r="H815" s="55"/>
      <c r="I815" s="49"/>
      <c r="J815" s="44"/>
      <c r="K815" s="97"/>
      <c r="L815" s="44"/>
      <c r="M815" s="98"/>
      <c r="N815" s="97"/>
      <c r="O815" s="44"/>
      <c r="P815" s="98"/>
      <c r="Q815" s="97"/>
      <c r="R815" s="18"/>
      <c r="S815" s="48"/>
      <c r="T815" s="144">
        <f t="shared" si="55"/>
        <v>0</v>
      </c>
      <c r="U815" s="26">
        <f t="shared" si="54"/>
        <v>20</v>
      </c>
    </row>
    <row r="816" spans="1:21" x14ac:dyDescent="0.2">
      <c r="A816" s="489"/>
      <c r="B816" s="490"/>
      <c r="C816" s="493"/>
      <c r="D816" s="493"/>
      <c r="E816" s="218">
        <v>10</v>
      </c>
      <c r="F816" s="498"/>
      <c r="G816" s="499"/>
      <c r="H816" s="56"/>
      <c r="I816" s="50"/>
      <c r="J816" s="45"/>
      <c r="K816" s="99"/>
      <c r="L816" s="45"/>
      <c r="M816" s="100"/>
      <c r="N816" s="99"/>
      <c r="O816" s="45"/>
      <c r="P816" s="100"/>
      <c r="Q816" s="99"/>
      <c r="R816" s="19"/>
      <c r="S816" s="52"/>
      <c r="T816" s="145">
        <f t="shared" si="55"/>
        <v>0</v>
      </c>
      <c r="U816" s="26">
        <f t="shared" si="54"/>
        <v>20</v>
      </c>
    </row>
    <row r="818" spans="1:11" x14ac:dyDescent="0.2">
      <c r="A818" s="228"/>
      <c r="B818" s="228"/>
      <c r="C818" s="228"/>
      <c r="D818" s="228"/>
      <c r="E818" s="228"/>
    </row>
    <row r="819" spans="1:11" ht="14.4" x14ac:dyDescent="0.2">
      <c r="A819" s="146"/>
      <c r="B819" s="146"/>
      <c r="C819" s="146"/>
      <c r="D819" s="146"/>
      <c r="E819" s="42" t="s">
        <v>59</v>
      </c>
      <c r="F819" s="42"/>
      <c r="G819" s="42"/>
    </row>
    <row r="820" spans="1:11" x14ac:dyDescent="0.2">
      <c r="A820" s="91"/>
      <c r="B820" s="91"/>
      <c r="C820" s="91"/>
      <c r="D820" s="91"/>
      <c r="E820" s="28" t="s">
        <v>13</v>
      </c>
      <c r="F820" s="28"/>
      <c r="G820" s="28"/>
      <c r="I820" s="543" t="s">
        <v>14</v>
      </c>
      <c r="J820" s="544"/>
      <c r="K820" s="544"/>
    </row>
    <row r="821" spans="1:11" x14ac:dyDescent="0.2">
      <c r="A821" s="221"/>
      <c r="B821" s="221"/>
      <c r="C821" s="221"/>
      <c r="D821" s="92"/>
      <c r="E821" s="535" t="s">
        <v>5</v>
      </c>
      <c r="F821" s="536"/>
      <c r="G821" s="536"/>
      <c r="H821" s="537"/>
      <c r="I821" s="545" t="s">
        <v>61</v>
      </c>
      <c r="J821" s="514"/>
      <c r="K821" s="514"/>
    </row>
    <row r="822" spans="1:11" x14ac:dyDescent="0.2">
      <c r="A822" s="221"/>
      <c r="B822" s="221"/>
      <c r="C822" s="221"/>
      <c r="D822" s="221"/>
      <c r="E822" s="535" t="s">
        <v>204</v>
      </c>
      <c r="F822" s="536"/>
      <c r="G822" s="536"/>
      <c r="H822" s="537"/>
      <c r="I822" s="546">
        <f>SUMIFS($T$617:$T$816,$F$617:$F$816,$E822)</f>
        <v>0</v>
      </c>
      <c r="J822" s="547"/>
      <c r="K822" s="548"/>
    </row>
    <row r="823" spans="1:11" x14ac:dyDescent="0.2">
      <c r="A823" s="221"/>
      <c r="B823" s="221"/>
      <c r="C823" s="221"/>
      <c r="D823" s="221"/>
      <c r="E823" s="535" t="s">
        <v>121</v>
      </c>
      <c r="F823" s="536"/>
      <c r="G823" s="536"/>
      <c r="H823" s="537"/>
      <c r="I823" s="546">
        <f>SUMIFS($T$617:$T$816,$F$617:$F$816,$E823)</f>
        <v>0</v>
      </c>
      <c r="J823" s="547"/>
      <c r="K823" s="548"/>
    </row>
    <row r="824" spans="1:11" ht="13.5" customHeight="1" x14ac:dyDescent="0.2">
      <c r="A824" s="551"/>
      <c r="B824" s="224"/>
      <c r="C824" s="224"/>
      <c r="D824" s="224"/>
      <c r="E824" s="552" t="s">
        <v>67</v>
      </c>
      <c r="F824" s="535" t="s">
        <v>51</v>
      </c>
      <c r="G824" s="536"/>
      <c r="H824" s="537"/>
      <c r="I824" s="546">
        <f>SUMIFS($T$617:$T$816,$F$617:$F$816,$F824)</f>
        <v>0</v>
      </c>
      <c r="J824" s="547"/>
      <c r="K824" s="548"/>
    </row>
    <row r="825" spans="1:11" x14ac:dyDescent="0.2">
      <c r="A825" s="551"/>
      <c r="B825" s="224"/>
      <c r="C825" s="224"/>
      <c r="D825" s="224"/>
      <c r="E825" s="553"/>
      <c r="F825" s="535" t="s">
        <v>50</v>
      </c>
      <c r="G825" s="536"/>
      <c r="H825" s="537"/>
      <c r="I825" s="546">
        <f>SUMIFS($T$617:$T$816,$F$617:$F$816,$F825)</f>
        <v>0</v>
      </c>
      <c r="J825" s="547"/>
      <c r="K825" s="548"/>
    </row>
    <row r="826" spans="1:11" x14ac:dyDescent="0.2">
      <c r="A826" s="551"/>
      <c r="B826" s="224"/>
      <c r="C826" s="224"/>
      <c r="D826" s="224"/>
      <c r="E826" s="553"/>
      <c r="F826" s="535" t="s">
        <v>201</v>
      </c>
      <c r="G826" s="536"/>
      <c r="H826" s="537"/>
      <c r="I826" s="546">
        <f>SUMIFS($T$617:$T$816,$F$617:$F$816,$F826)</f>
        <v>0</v>
      </c>
      <c r="J826" s="547"/>
      <c r="K826" s="548"/>
    </row>
    <row r="827" spans="1:11" x14ac:dyDescent="0.2">
      <c r="A827" s="551"/>
      <c r="B827" s="224"/>
      <c r="C827" s="224"/>
      <c r="D827" s="224"/>
      <c r="E827" s="553"/>
      <c r="F827" s="535" t="s">
        <v>53</v>
      </c>
      <c r="G827" s="536"/>
      <c r="H827" s="537"/>
      <c r="I827" s="546">
        <f>SUMIFS($T$617:$T$816,$F$617:$F$816,$F827)</f>
        <v>0</v>
      </c>
      <c r="J827" s="547"/>
      <c r="K827" s="548"/>
    </row>
    <row r="828" spans="1:11" x14ac:dyDescent="0.2">
      <c r="A828" s="551"/>
      <c r="B828" s="224"/>
      <c r="C828" s="224"/>
      <c r="D828" s="224"/>
      <c r="E828" s="554"/>
      <c r="F828" s="536" t="s">
        <v>66</v>
      </c>
      <c r="G828" s="536"/>
      <c r="H828" s="537"/>
      <c r="I828" s="546">
        <f>SUM($I$824:$K$827)</f>
        <v>0</v>
      </c>
      <c r="J828" s="549"/>
      <c r="K828" s="550"/>
    </row>
    <row r="829" spans="1:11" x14ac:dyDescent="0.2">
      <c r="A829" s="221"/>
      <c r="B829" s="221"/>
      <c r="C829" s="221"/>
      <c r="D829" s="221"/>
      <c r="E829" s="535" t="s">
        <v>54</v>
      </c>
      <c r="F829" s="536"/>
      <c r="G829" s="536"/>
      <c r="H829" s="537"/>
      <c r="I829" s="546">
        <f>SUM($I$822:$K$823,$I$828)</f>
        <v>0</v>
      </c>
      <c r="J829" s="547"/>
      <c r="K829" s="548"/>
    </row>
    <row r="830" spans="1:11" x14ac:dyDescent="0.2">
      <c r="A830" s="221"/>
      <c r="B830" s="221"/>
      <c r="C830" s="221"/>
      <c r="D830" s="221"/>
      <c r="E830" s="535" t="s">
        <v>62</v>
      </c>
      <c r="F830" s="536"/>
      <c r="G830" s="536"/>
      <c r="H830" s="537"/>
      <c r="I830" s="546">
        <f>SUMIFS($T$617:$T$816,$F$617:$F$816,$E830)</f>
        <v>0</v>
      </c>
      <c r="J830" s="547"/>
      <c r="K830" s="548"/>
    </row>
    <row r="831" spans="1:11" x14ac:dyDescent="0.2">
      <c r="A831" s="221"/>
      <c r="B831" s="221"/>
      <c r="C831" s="221"/>
      <c r="D831" s="221"/>
      <c r="E831" s="535" t="s">
        <v>63</v>
      </c>
      <c r="F831" s="536"/>
      <c r="G831" s="536"/>
      <c r="H831" s="537"/>
      <c r="I831" s="546">
        <f>SUM($I$829,$I$830)</f>
        <v>0</v>
      </c>
      <c r="J831" s="547"/>
      <c r="K831" s="548"/>
    </row>
    <row r="832" spans="1:11" x14ac:dyDescent="0.2">
      <c r="A832" s="39"/>
      <c r="B832" s="39"/>
      <c r="C832" s="39"/>
      <c r="D832" s="39"/>
      <c r="E832" s="39"/>
      <c r="F832" s="39"/>
      <c r="G832" s="39"/>
      <c r="H832" s="228"/>
      <c r="I832" s="230"/>
      <c r="J832" s="229"/>
      <c r="K832" s="229"/>
    </row>
    <row r="833" spans="1:19" x14ac:dyDescent="0.2">
      <c r="A833" s="39"/>
      <c r="B833" s="39"/>
      <c r="C833" s="39"/>
      <c r="D833" s="39"/>
      <c r="E833" s="39"/>
      <c r="F833" s="39"/>
      <c r="G833" s="39"/>
      <c r="H833" s="228"/>
      <c r="I833" s="230"/>
      <c r="J833" s="229"/>
      <c r="K833" s="229"/>
    </row>
    <row r="834" spans="1:19" x14ac:dyDescent="0.2">
      <c r="A834" s="91"/>
      <c r="B834" s="91"/>
      <c r="C834" s="91"/>
      <c r="D834" s="91"/>
      <c r="E834" s="28" t="s">
        <v>6</v>
      </c>
      <c r="F834" s="28"/>
      <c r="G834" s="28"/>
      <c r="H834" s="40"/>
    </row>
    <row r="835" spans="1:19" x14ac:dyDescent="0.2">
      <c r="A835" s="542"/>
      <c r="B835" s="542"/>
      <c r="C835" s="221"/>
      <c r="D835" s="92"/>
      <c r="E835" s="69"/>
      <c r="F835" s="513" t="s">
        <v>11</v>
      </c>
      <c r="G835" s="514"/>
      <c r="H835" s="222" t="s">
        <v>19</v>
      </c>
      <c r="I835" s="532" t="s">
        <v>61</v>
      </c>
      <c r="J835" s="538"/>
      <c r="K835" s="538"/>
      <c r="L835" s="120"/>
      <c r="M835" s="120"/>
      <c r="N835" s="120"/>
      <c r="O835" s="120"/>
      <c r="P835" s="120"/>
      <c r="Q835" s="120"/>
      <c r="R835" s="120"/>
      <c r="S835" s="120"/>
    </row>
    <row r="836" spans="1:19" x14ac:dyDescent="0.2">
      <c r="A836" s="95"/>
      <c r="B836" s="95"/>
      <c r="C836" s="226"/>
      <c r="D836" s="226"/>
      <c r="E836" s="539" t="s">
        <v>200</v>
      </c>
      <c r="F836" s="532" t="s">
        <v>45</v>
      </c>
      <c r="G836" s="514"/>
      <c r="H836" s="225" t="s">
        <v>22</v>
      </c>
      <c r="I836" s="510">
        <f>SUMIFS($T$9:$T$608,$G$9:$G$608,$H836)</f>
        <v>0</v>
      </c>
      <c r="J836" s="511"/>
      <c r="K836" s="512"/>
      <c r="L836" s="120"/>
      <c r="M836" s="120"/>
      <c r="N836" s="120"/>
      <c r="O836" s="120"/>
      <c r="P836" s="120"/>
      <c r="Q836" s="120"/>
      <c r="R836" s="120"/>
      <c r="S836" s="120"/>
    </row>
    <row r="837" spans="1:19" x14ac:dyDescent="0.2">
      <c r="A837" s="95"/>
      <c r="B837" s="95"/>
      <c r="C837" s="226"/>
      <c r="D837" s="226"/>
      <c r="E837" s="540"/>
      <c r="F837" s="532"/>
      <c r="G837" s="514"/>
      <c r="H837" s="225" t="s">
        <v>23</v>
      </c>
      <c r="I837" s="510">
        <f t="shared" ref="I837:I854" si="56">SUMIFS($T$9:$T$608,$G$9:$G$608,$H837)</f>
        <v>0</v>
      </c>
      <c r="J837" s="511"/>
      <c r="K837" s="512"/>
      <c r="L837" s="120"/>
      <c r="M837" s="120"/>
      <c r="N837" s="120"/>
      <c r="O837" s="120"/>
      <c r="P837" s="120"/>
      <c r="Q837" s="120"/>
      <c r="R837" s="120"/>
      <c r="S837" s="120"/>
    </row>
    <row r="838" spans="1:19" x14ac:dyDescent="0.2">
      <c r="A838" s="95"/>
      <c r="B838" s="95"/>
      <c r="C838" s="226"/>
      <c r="D838" s="226"/>
      <c r="E838" s="540"/>
      <c r="F838" s="532"/>
      <c r="G838" s="514"/>
      <c r="H838" s="225" t="s">
        <v>4</v>
      </c>
      <c r="I838" s="510">
        <f t="shared" si="56"/>
        <v>0</v>
      </c>
      <c r="J838" s="511"/>
      <c r="K838" s="512"/>
      <c r="L838" s="120"/>
      <c r="M838" s="120"/>
      <c r="N838" s="120"/>
      <c r="O838" s="120"/>
      <c r="P838" s="120"/>
      <c r="Q838" s="120"/>
      <c r="R838" s="120"/>
      <c r="S838" s="120"/>
    </row>
    <row r="839" spans="1:19" x14ac:dyDescent="0.2">
      <c r="A839" s="95"/>
      <c r="B839" s="95"/>
      <c r="C839" s="226"/>
      <c r="D839" s="226"/>
      <c r="E839" s="540"/>
      <c r="F839" s="532" t="s">
        <v>46</v>
      </c>
      <c r="G839" s="514"/>
      <c r="H839" s="225" t="s">
        <v>2</v>
      </c>
      <c r="I839" s="510">
        <f t="shared" si="56"/>
        <v>0</v>
      </c>
      <c r="J839" s="511"/>
      <c r="K839" s="512"/>
      <c r="L839" s="120"/>
      <c r="M839" s="120"/>
      <c r="N839" s="120"/>
      <c r="O839" s="120"/>
      <c r="P839" s="120"/>
      <c r="Q839" s="120"/>
      <c r="R839" s="120"/>
      <c r="S839" s="120"/>
    </row>
    <row r="840" spans="1:19" x14ac:dyDescent="0.2">
      <c r="A840" s="95"/>
      <c r="B840" s="95"/>
      <c r="C840" s="226"/>
      <c r="D840" s="226"/>
      <c r="E840" s="540"/>
      <c r="F840" s="532"/>
      <c r="G840" s="514"/>
      <c r="H840" s="225" t="s">
        <v>24</v>
      </c>
      <c r="I840" s="510">
        <f t="shared" si="56"/>
        <v>0</v>
      </c>
      <c r="J840" s="511"/>
      <c r="K840" s="512"/>
      <c r="L840" s="120"/>
      <c r="M840" s="120"/>
      <c r="N840" s="120"/>
      <c r="O840" s="120"/>
      <c r="P840" s="120"/>
      <c r="Q840" s="120"/>
      <c r="R840" s="120"/>
      <c r="S840" s="120"/>
    </row>
    <row r="841" spans="1:19" x14ac:dyDescent="0.2">
      <c r="A841" s="95"/>
      <c r="B841" s="95"/>
      <c r="C841" s="226"/>
      <c r="D841" s="226"/>
      <c r="E841" s="540"/>
      <c r="F841" s="532"/>
      <c r="G841" s="514"/>
      <c r="H841" s="225" t="s">
        <v>3</v>
      </c>
      <c r="I841" s="510">
        <f t="shared" si="56"/>
        <v>0</v>
      </c>
      <c r="J841" s="511"/>
      <c r="K841" s="512"/>
      <c r="L841" s="120"/>
      <c r="M841" s="120"/>
      <c r="N841" s="120"/>
      <c r="O841" s="120"/>
      <c r="P841" s="120"/>
      <c r="Q841" s="120"/>
      <c r="R841" s="120"/>
      <c r="S841" s="120"/>
    </row>
    <row r="842" spans="1:19" x14ac:dyDescent="0.2">
      <c r="A842" s="95"/>
      <c r="B842" s="95"/>
      <c r="C842" s="226"/>
      <c r="D842" s="226"/>
      <c r="E842" s="540"/>
      <c r="F842" s="532"/>
      <c r="G842" s="514"/>
      <c r="H842" s="225" t="s">
        <v>26</v>
      </c>
      <c r="I842" s="510">
        <f t="shared" si="56"/>
        <v>0</v>
      </c>
      <c r="J842" s="511"/>
      <c r="K842" s="512"/>
      <c r="L842" s="120"/>
      <c r="M842" s="120"/>
      <c r="N842" s="120"/>
      <c r="O842" s="120"/>
      <c r="P842" s="120"/>
      <c r="Q842" s="120"/>
      <c r="R842" s="120"/>
      <c r="S842" s="120"/>
    </row>
    <row r="843" spans="1:19" x14ac:dyDescent="0.2">
      <c r="A843" s="95"/>
      <c r="B843" s="95"/>
      <c r="C843" s="226"/>
      <c r="D843" s="226"/>
      <c r="E843" s="540"/>
      <c r="F843" s="532"/>
      <c r="G843" s="514"/>
      <c r="H843" s="225" t="s">
        <v>21</v>
      </c>
      <c r="I843" s="510">
        <f t="shared" si="56"/>
        <v>0</v>
      </c>
      <c r="J843" s="511"/>
      <c r="K843" s="512"/>
      <c r="L843" s="120"/>
      <c r="M843" s="120"/>
      <c r="N843" s="120"/>
      <c r="O843" s="120"/>
      <c r="P843" s="120"/>
      <c r="Q843" s="120"/>
      <c r="R843" s="120"/>
      <c r="S843" s="120"/>
    </row>
    <row r="844" spans="1:19" x14ac:dyDescent="0.2">
      <c r="A844" s="95"/>
      <c r="B844" s="95"/>
      <c r="C844" s="226"/>
      <c r="D844" s="226"/>
      <c r="E844" s="540"/>
      <c r="F844" s="532" t="s">
        <v>35</v>
      </c>
      <c r="G844" s="514"/>
      <c r="H844" s="225" t="s">
        <v>0</v>
      </c>
      <c r="I844" s="510">
        <f t="shared" si="56"/>
        <v>0</v>
      </c>
      <c r="J844" s="511"/>
      <c r="K844" s="512"/>
      <c r="L844" s="120"/>
      <c r="M844" s="120"/>
      <c r="N844" s="120"/>
      <c r="O844" s="120"/>
      <c r="P844" s="120"/>
      <c r="Q844" s="120"/>
      <c r="R844" s="120"/>
      <c r="S844" s="120"/>
    </row>
    <row r="845" spans="1:19" x14ac:dyDescent="0.2">
      <c r="A845" s="95"/>
      <c r="B845" s="95"/>
      <c r="C845" s="226"/>
      <c r="D845" s="226"/>
      <c r="E845" s="540"/>
      <c r="F845" s="532"/>
      <c r="G845" s="514"/>
      <c r="H845" s="225" t="s">
        <v>28</v>
      </c>
      <c r="I845" s="510">
        <f t="shared" si="56"/>
        <v>0</v>
      </c>
      <c r="J845" s="511"/>
      <c r="K845" s="512"/>
      <c r="L845" s="120"/>
      <c r="M845" s="120"/>
      <c r="N845" s="120"/>
      <c r="O845" s="120"/>
      <c r="P845" s="120"/>
      <c r="Q845" s="120"/>
      <c r="R845" s="120"/>
      <c r="S845" s="120"/>
    </row>
    <row r="846" spans="1:19" x14ac:dyDescent="0.2">
      <c r="A846" s="95"/>
      <c r="B846" s="95"/>
      <c r="C846" s="226"/>
      <c r="D846" s="226"/>
      <c r="E846" s="540"/>
      <c r="F846" s="532"/>
      <c r="G846" s="514"/>
      <c r="H846" s="225" t="s">
        <v>10</v>
      </c>
      <c r="I846" s="510">
        <f t="shared" si="56"/>
        <v>0</v>
      </c>
      <c r="J846" s="511"/>
      <c r="K846" s="512"/>
      <c r="L846" s="120"/>
      <c r="M846" s="120"/>
      <c r="N846" s="120"/>
      <c r="O846" s="120"/>
      <c r="P846" s="120"/>
      <c r="Q846" s="120"/>
      <c r="R846" s="120"/>
      <c r="S846" s="120"/>
    </row>
    <row r="847" spans="1:19" x14ac:dyDescent="0.2">
      <c r="A847" s="95"/>
      <c r="B847" s="95"/>
      <c r="C847" s="226"/>
      <c r="D847" s="226"/>
      <c r="E847" s="540"/>
      <c r="F847" s="532" t="s">
        <v>47</v>
      </c>
      <c r="G847" s="514"/>
      <c r="H847" s="225" t="s">
        <v>27</v>
      </c>
      <c r="I847" s="510">
        <f t="shared" si="56"/>
        <v>0</v>
      </c>
      <c r="J847" s="511"/>
      <c r="K847" s="512"/>
      <c r="L847" s="120"/>
      <c r="M847" s="120"/>
      <c r="N847" s="120"/>
      <c r="O847" s="120"/>
      <c r="P847" s="120"/>
      <c r="Q847" s="120"/>
      <c r="R847" s="120"/>
      <c r="S847" s="120"/>
    </row>
    <row r="848" spans="1:19" x14ac:dyDescent="0.2">
      <c r="A848" s="95"/>
      <c r="B848" s="95"/>
      <c r="C848" s="226"/>
      <c r="D848" s="226"/>
      <c r="E848" s="540"/>
      <c r="F848" s="532"/>
      <c r="G848" s="514"/>
      <c r="H848" s="225" t="s">
        <v>1</v>
      </c>
      <c r="I848" s="510">
        <f t="shared" si="56"/>
        <v>0</v>
      </c>
      <c r="J848" s="511"/>
      <c r="K848" s="512"/>
      <c r="L848" s="120"/>
      <c r="M848" s="120"/>
      <c r="N848" s="120"/>
      <c r="O848" s="120"/>
      <c r="P848" s="120"/>
      <c r="Q848" s="120"/>
      <c r="R848" s="120"/>
      <c r="S848" s="120"/>
    </row>
    <row r="849" spans="1:19" x14ac:dyDescent="0.2">
      <c r="A849" s="95"/>
      <c r="B849" s="95"/>
      <c r="C849" s="226"/>
      <c r="D849" s="226"/>
      <c r="E849" s="540"/>
      <c r="F849" s="532"/>
      <c r="G849" s="514"/>
      <c r="H849" s="225" t="s">
        <v>25</v>
      </c>
      <c r="I849" s="510">
        <f t="shared" si="56"/>
        <v>0</v>
      </c>
      <c r="J849" s="511"/>
      <c r="K849" s="512"/>
      <c r="L849" s="120"/>
      <c r="M849" s="120"/>
      <c r="N849" s="120"/>
      <c r="O849" s="120"/>
      <c r="P849" s="120"/>
      <c r="Q849" s="120"/>
      <c r="R849" s="120"/>
      <c r="S849" s="120"/>
    </row>
    <row r="850" spans="1:19" x14ac:dyDescent="0.2">
      <c r="A850" s="95"/>
      <c r="B850" s="95"/>
      <c r="C850" s="226"/>
      <c r="D850" s="226"/>
      <c r="E850" s="540"/>
      <c r="F850" s="532"/>
      <c r="G850" s="514"/>
      <c r="H850" s="225" t="s">
        <v>29</v>
      </c>
      <c r="I850" s="510">
        <f t="shared" si="56"/>
        <v>0</v>
      </c>
      <c r="J850" s="511"/>
      <c r="K850" s="512"/>
      <c r="L850" s="120"/>
      <c r="M850" s="120"/>
      <c r="N850" s="120"/>
      <c r="O850" s="120"/>
      <c r="P850" s="120"/>
      <c r="Q850" s="120"/>
      <c r="R850" s="120"/>
      <c r="S850" s="120"/>
    </row>
    <row r="851" spans="1:19" x14ac:dyDescent="0.2">
      <c r="A851" s="95"/>
      <c r="B851" s="95"/>
      <c r="C851" s="226"/>
      <c r="D851" s="226"/>
      <c r="E851" s="540"/>
      <c r="F851" s="532"/>
      <c r="G851" s="514"/>
      <c r="H851" s="225" t="s">
        <v>18</v>
      </c>
      <c r="I851" s="510">
        <f>SUMIFS($T$9:$T$608,$G$9:$G$608,$H851)</f>
        <v>0</v>
      </c>
      <c r="J851" s="511"/>
      <c r="K851" s="512"/>
      <c r="L851" s="120"/>
      <c r="M851" s="120"/>
      <c r="N851" s="120"/>
      <c r="O851" s="120"/>
      <c r="P851" s="120"/>
      <c r="Q851" s="120"/>
      <c r="R851" s="120"/>
      <c r="S851" s="120"/>
    </row>
    <row r="852" spans="1:19" x14ac:dyDescent="0.2">
      <c r="A852" s="95"/>
      <c r="B852" s="95"/>
      <c r="C852" s="226"/>
      <c r="D852" s="226"/>
      <c r="E852" s="540"/>
      <c r="F852" s="517" t="s">
        <v>217</v>
      </c>
      <c r="G852" s="518"/>
      <c r="H852" s="225" t="s">
        <v>219</v>
      </c>
      <c r="I852" s="510">
        <f t="shared" ref="I852:I853" si="57">SUMIFS($T$9:$T$608,$G$9:$G$608,$H852)</f>
        <v>0</v>
      </c>
      <c r="J852" s="511"/>
      <c r="K852" s="512"/>
      <c r="L852" s="120"/>
      <c r="M852" s="120"/>
      <c r="N852" s="120"/>
      <c r="O852" s="120"/>
      <c r="P852" s="120"/>
      <c r="Q852" s="120"/>
      <c r="R852" s="120"/>
      <c r="S852" s="120"/>
    </row>
    <row r="853" spans="1:19" x14ac:dyDescent="0.2">
      <c r="A853" s="95"/>
      <c r="B853" s="95"/>
      <c r="C853" s="226"/>
      <c r="D853" s="226"/>
      <c r="E853" s="540"/>
      <c r="F853" s="519"/>
      <c r="G853" s="520"/>
      <c r="H853" s="225" t="s">
        <v>218</v>
      </c>
      <c r="I853" s="510">
        <f t="shared" si="57"/>
        <v>0</v>
      </c>
      <c r="J853" s="511"/>
      <c r="K853" s="512"/>
      <c r="L853" s="120"/>
      <c r="M853" s="120"/>
      <c r="N853" s="120"/>
      <c r="O853" s="120"/>
      <c r="P853" s="120"/>
      <c r="Q853" s="120"/>
      <c r="R853" s="120"/>
      <c r="S853" s="120"/>
    </row>
    <row r="854" spans="1:19" x14ac:dyDescent="0.2">
      <c r="A854" s="95"/>
      <c r="B854" s="95"/>
      <c r="C854" s="226"/>
      <c r="D854" s="226"/>
      <c r="E854" s="540"/>
      <c r="F854" s="517" t="s">
        <v>55</v>
      </c>
      <c r="G854" s="518"/>
      <c r="H854" s="225" t="s">
        <v>9</v>
      </c>
      <c r="I854" s="510">
        <f t="shared" si="56"/>
        <v>0</v>
      </c>
      <c r="J854" s="511"/>
      <c r="K854" s="512"/>
      <c r="L854" s="120"/>
      <c r="M854" s="120"/>
      <c r="N854" s="120"/>
      <c r="O854" s="120"/>
      <c r="P854" s="120"/>
      <c r="Q854" s="120"/>
      <c r="R854" s="120"/>
      <c r="S854" s="120"/>
    </row>
    <row r="855" spans="1:19" x14ac:dyDescent="0.2">
      <c r="A855" s="95"/>
      <c r="B855" s="95"/>
      <c r="C855" s="226"/>
      <c r="D855" s="226"/>
      <c r="E855" s="540"/>
      <c r="F855" s="513" t="s">
        <v>16</v>
      </c>
      <c r="G855" s="513"/>
      <c r="H855" s="514"/>
      <c r="I855" s="515">
        <f>SUM($I$836:$K$854)</f>
        <v>0</v>
      </c>
      <c r="J855" s="516"/>
      <c r="K855" s="516"/>
      <c r="L855" s="120"/>
      <c r="M855" s="120"/>
      <c r="N855" s="120"/>
      <c r="O855" s="120"/>
      <c r="P855" s="120"/>
      <c r="Q855" s="120"/>
      <c r="R855" s="120"/>
      <c r="S855" s="120"/>
    </row>
    <row r="856" spans="1:19" x14ac:dyDescent="0.2">
      <c r="A856" s="95"/>
      <c r="B856" s="95"/>
      <c r="C856" s="226"/>
      <c r="D856" s="226"/>
      <c r="E856" s="540"/>
      <c r="F856" s="532" t="s">
        <v>15</v>
      </c>
      <c r="G856" s="532"/>
      <c r="H856" s="514"/>
      <c r="I856" s="533"/>
      <c r="J856" s="534"/>
      <c r="K856" s="534"/>
      <c r="L856" s="120"/>
      <c r="M856" s="120"/>
      <c r="N856" s="120"/>
      <c r="O856" s="120"/>
      <c r="P856" s="120"/>
      <c r="Q856" s="120"/>
      <c r="R856" s="120"/>
      <c r="S856" s="120"/>
    </row>
    <row r="857" spans="1:19" x14ac:dyDescent="0.2">
      <c r="A857" s="95"/>
      <c r="B857" s="95"/>
      <c r="C857" s="226"/>
      <c r="D857" s="226"/>
      <c r="E857" s="541"/>
      <c r="F857" s="513" t="s">
        <v>30</v>
      </c>
      <c r="G857" s="513"/>
      <c r="H857" s="514"/>
      <c r="I857" s="515">
        <f>$I$855-$I$856</f>
        <v>0</v>
      </c>
      <c r="J857" s="516"/>
      <c r="K857" s="516"/>
      <c r="L857" s="120"/>
      <c r="M857" s="120"/>
      <c r="N857" s="120"/>
      <c r="O857" s="120"/>
      <c r="P857" s="120"/>
      <c r="Q857" s="120"/>
      <c r="R857" s="120"/>
      <c r="S857" s="120"/>
    </row>
    <row r="858" spans="1:19" ht="13.8" thickBot="1" x14ac:dyDescent="0.25">
      <c r="A858" s="509"/>
      <c r="B858" s="509"/>
      <c r="C858" s="226"/>
      <c r="D858" s="90"/>
      <c r="E858" s="524" t="s">
        <v>39</v>
      </c>
      <c r="F858" s="525"/>
      <c r="G858" s="525"/>
      <c r="H858" s="526"/>
      <c r="I858" s="527">
        <f>SUMIFS($T$9:$T$608,$F$9:$F$608,"補助対象外経費")</f>
        <v>0</v>
      </c>
      <c r="J858" s="528"/>
      <c r="K858" s="529"/>
      <c r="L858" s="120"/>
      <c r="M858" s="120"/>
      <c r="N858" s="120"/>
      <c r="O858" s="120"/>
      <c r="P858" s="120"/>
      <c r="Q858" s="120"/>
      <c r="R858" s="120"/>
      <c r="S858" s="120"/>
    </row>
    <row r="859" spans="1:19" ht="13.8" thickTop="1" x14ac:dyDescent="0.2">
      <c r="A859" s="140"/>
      <c r="B859" s="93"/>
      <c r="C859" s="93"/>
      <c r="D859" s="94"/>
      <c r="E859" s="89"/>
      <c r="F859" s="521" t="s">
        <v>64</v>
      </c>
      <c r="G859" s="522"/>
      <c r="H859" s="523"/>
      <c r="I859" s="530">
        <f>SUM($I$855,$I$858)</f>
        <v>0</v>
      </c>
      <c r="J859" s="531"/>
      <c r="K859" s="531"/>
      <c r="L859" s="120"/>
      <c r="M859" s="120"/>
      <c r="N859" s="120"/>
      <c r="O859" s="120"/>
      <c r="P859" s="120"/>
      <c r="Q859" s="120"/>
      <c r="R859" s="120"/>
      <c r="S859" s="120"/>
    </row>
    <row r="860" spans="1:19" x14ac:dyDescent="0.2">
      <c r="A860" s="140"/>
      <c r="B860" s="140"/>
      <c r="C860" s="140"/>
      <c r="D860" s="140"/>
    </row>
    <row r="861" spans="1:19" x14ac:dyDescent="0.2">
      <c r="A861" s="140"/>
      <c r="B861" s="140"/>
      <c r="C861" s="140"/>
      <c r="D861" s="140"/>
    </row>
    <row r="862" spans="1:19" x14ac:dyDescent="0.2">
      <c r="A862" s="140"/>
      <c r="B862" s="140"/>
      <c r="C862" s="140"/>
      <c r="D862" s="140"/>
    </row>
    <row r="863" spans="1:19" x14ac:dyDescent="0.2">
      <c r="A863" s="140"/>
      <c r="B863" s="140"/>
      <c r="C863" s="140"/>
      <c r="D863" s="140"/>
    </row>
    <row r="864" spans="1:19" x14ac:dyDescent="0.2">
      <c r="A864" s="140"/>
      <c r="B864" s="140"/>
      <c r="C864" s="140"/>
      <c r="D864" s="140"/>
    </row>
    <row r="865" spans="1:4" x14ac:dyDescent="0.2">
      <c r="A865" s="140"/>
      <c r="B865" s="140"/>
      <c r="C865" s="140"/>
      <c r="D865" s="140"/>
    </row>
    <row r="866" spans="1:4" x14ac:dyDescent="0.2">
      <c r="A866" s="140"/>
      <c r="B866" s="140"/>
      <c r="C866" s="140"/>
      <c r="D866" s="140"/>
    </row>
    <row r="867" spans="1:4" x14ac:dyDescent="0.2">
      <c r="A867" s="140"/>
      <c r="B867" s="140"/>
      <c r="C867" s="140"/>
      <c r="D867" s="140"/>
    </row>
    <row r="868" spans="1:4" x14ac:dyDescent="0.2">
      <c r="A868" s="140"/>
      <c r="B868" s="140"/>
      <c r="C868" s="140"/>
      <c r="D868" s="140"/>
    </row>
    <row r="869" spans="1:4" x14ac:dyDescent="0.2">
      <c r="A869" s="140"/>
      <c r="B869" s="140"/>
      <c r="C869" s="140"/>
      <c r="D869" s="140"/>
    </row>
  </sheetData>
  <sheetProtection algorithmName="SHA-512" hashValue="y+0GGOHG0B+O4nzgnYCUSuKDCI870y/Vq1X2xeu7nqfvm4yKZ/VsuEle65f8ATuxyN8k/FnZLL3mnmdekyWDvg==" saltValue="x9FDw3BkT/U3Yi5BmAIbtw==" spinCount="100000" sheet="1" formatRows="0"/>
  <dataConsolidate/>
  <mergeCells count="408">
    <mergeCell ref="O5:S5"/>
    <mergeCell ref="O6:S6"/>
    <mergeCell ref="I3:K3"/>
    <mergeCell ref="B3:C3"/>
    <mergeCell ref="A8:B8"/>
    <mergeCell ref="E3:F3"/>
    <mergeCell ref="B5:C5"/>
    <mergeCell ref="I5:N5"/>
    <mergeCell ref="B6:C6"/>
    <mergeCell ref="I6:N6"/>
    <mergeCell ref="D5:E5"/>
    <mergeCell ref="D6:E6"/>
    <mergeCell ref="F5:G5"/>
    <mergeCell ref="F6:G6"/>
    <mergeCell ref="I614:N614"/>
    <mergeCell ref="I613:N613"/>
    <mergeCell ref="F613:G613"/>
    <mergeCell ref="F614:G614"/>
    <mergeCell ref="F624:G624"/>
    <mergeCell ref="F625:G625"/>
    <mergeCell ref="A617:B626"/>
    <mergeCell ref="C617:C626"/>
    <mergeCell ref="D617:D626"/>
    <mergeCell ref="F626:G626"/>
    <mergeCell ref="F621:G621"/>
    <mergeCell ref="F622:G622"/>
    <mergeCell ref="F623:G623"/>
    <mergeCell ref="B611:C611"/>
    <mergeCell ref="G611:H611"/>
    <mergeCell ref="E611:F611"/>
    <mergeCell ref="A616:B616"/>
    <mergeCell ref="F616:G616"/>
    <mergeCell ref="F617:G617"/>
    <mergeCell ref="F618:G618"/>
    <mergeCell ref="F619:G619"/>
    <mergeCell ref="F620:G620"/>
    <mergeCell ref="F632:G632"/>
    <mergeCell ref="F633:G633"/>
    <mergeCell ref="F637:G637"/>
    <mergeCell ref="F638:G638"/>
    <mergeCell ref="F639:G639"/>
    <mergeCell ref="F634:G634"/>
    <mergeCell ref="F635:G635"/>
    <mergeCell ref="F636:G636"/>
    <mergeCell ref="A627:B636"/>
    <mergeCell ref="C627:C636"/>
    <mergeCell ref="D627:D636"/>
    <mergeCell ref="F627:G627"/>
    <mergeCell ref="F628:G628"/>
    <mergeCell ref="F629:G629"/>
    <mergeCell ref="F630:G630"/>
    <mergeCell ref="F631:G631"/>
    <mergeCell ref="F646:G646"/>
    <mergeCell ref="F647:G647"/>
    <mergeCell ref="F648:G648"/>
    <mergeCell ref="A637:B646"/>
    <mergeCell ref="C637:C646"/>
    <mergeCell ref="D637:D646"/>
    <mergeCell ref="F643:G643"/>
    <mergeCell ref="F644:G644"/>
    <mergeCell ref="F645:G645"/>
    <mergeCell ref="F640:G640"/>
    <mergeCell ref="F641:G641"/>
    <mergeCell ref="F642:G642"/>
    <mergeCell ref="F660:G660"/>
    <mergeCell ref="F655:G655"/>
    <mergeCell ref="F656:G656"/>
    <mergeCell ref="F657:G657"/>
    <mergeCell ref="F652:G652"/>
    <mergeCell ref="F653:G653"/>
    <mergeCell ref="F654:G654"/>
    <mergeCell ref="A647:B656"/>
    <mergeCell ref="C647:C656"/>
    <mergeCell ref="D647:D656"/>
    <mergeCell ref="F649:G649"/>
    <mergeCell ref="F650:G650"/>
    <mergeCell ref="F651:G651"/>
    <mergeCell ref="F667:G667"/>
    <mergeCell ref="F668:G668"/>
    <mergeCell ref="F669:G669"/>
    <mergeCell ref="F676:G676"/>
    <mergeCell ref="F664:G664"/>
    <mergeCell ref="F665:G665"/>
    <mergeCell ref="F666:G666"/>
    <mergeCell ref="A657:B666"/>
    <mergeCell ref="C657:C666"/>
    <mergeCell ref="D657:D666"/>
    <mergeCell ref="A667:B676"/>
    <mergeCell ref="C667:C676"/>
    <mergeCell ref="D667:D676"/>
    <mergeCell ref="F670:G670"/>
    <mergeCell ref="F671:G671"/>
    <mergeCell ref="F672:G672"/>
    <mergeCell ref="F673:G673"/>
    <mergeCell ref="F674:G674"/>
    <mergeCell ref="F675:G675"/>
    <mergeCell ref="F661:G661"/>
    <mergeCell ref="F662:G662"/>
    <mergeCell ref="F663:G663"/>
    <mergeCell ref="F658:G658"/>
    <mergeCell ref="F659:G659"/>
    <mergeCell ref="A835:B835"/>
    <mergeCell ref="F835:G835"/>
    <mergeCell ref="I820:K820"/>
    <mergeCell ref="I821:K821"/>
    <mergeCell ref="I822:K822"/>
    <mergeCell ref="I823:K823"/>
    <mergeCell ref="E821:H821"/>
    <mergeCell ref="E823:H823"/>
    <mergeCell ref="E822:H822"/>
    <mergeCell ref="I828:K828"/>
    <mergeCell ref="I829:K829"/>
    <mergeCell ref="I830:K830"/>
    <mergeCell ref="I831:K831"/>
    <mergeCell ref="A824:A828"/>
    <mergeCell ref="F824:H824"/>
    <mergeCell ref="I824:K824"/>
    <mergeCell ref="F825:H825"/>
    <mergeCell ref="I825:K825"/>
    <mergeCell ref="F826:H826"/>
    <mergeCell ref="I826:K826"/>
    <mergeCell ref="F827:H827"/>
    <mergeCell ref="I827:K827"/>
    <mergeCell ref="F828:H828"/>
    <mergeCell ref="E824:E828"/>
    <mergeCell ref="E829:H829"/>
    <mergeCell ref="E830:H830"/>
    <mergeCell ref="E831:H831"/>
    <mergeCell ref="I835:K835"/>
    <mergeCell ref="F836:G838"/>
    <mergeCell ref="I836:K836"/>
    <mergeCell ref="I837:K837"/>
    <mergeCell ref="I838:K838"/>
    <mergeCell ref="F839:G843"/>
    <mergeCell ref="I839:K839"/>
    <mergeCell ref="E836:E857"/>
    <mergeCell ref="F859:H859"/>
    <mergeCell ref="E858:H858"/>
    <mergeCell ref="I858:K858"/>
    <mergeCell ref="I859:K859"/>
    <mergeCell ref="I840:K840"/>
    <mergeCell ref="I841:K841"/>
    <mergeCell ref="I842:K842"/>
    <mergeCell ref="I843:K843"/>
    <mergeCell ref="F844:G846"/>
    <mergeCell ref="I844:K844"/>
    <mergeCell ref="I845:K845"/>
    <mergeCell ref="I846:K846"/>
    <mergeCell ref="F856:H856"/>
    <mergeCell ref="I856:K856"/>
    <mergeCell ref="F847:G851"/>
    <mergeCell ref="I847:K847"/>
    <mergeCell ref="A858:B858"/>
    <mergeCell ref="I848:K848"/>
    <mergeCell ref="I849:K849"/>
    <mergeCell ref="I850:K850"/>
    <mergeCell ref="I851:K851"/>
    <mergeCell ref="F857:H857"/>
    <mergeCell ref="I857:K857"/>
    <mergeCell ref="I854:K854"/>
    <mergeCell ref="F854:G854"/>
    <mergeCell ref="F855:H855"/>
    <mergeCell ref="I855:K855"/>
    <mergeCell ref="F852:G853"/>
    <mergeCell ref="I852:K852"/>
    <mergeCell ref="I853:K853"/>
    <mergeCell ref="A369:B398"/>
    <mergeCell ref="C369:C398"/>
    <mergeCell ref="D369:D398"/>
    <mergeCell ref="A399:B428"/>
    <mergeCell ref="C399:C428"/>
    <mergeCell ref="D399:D428"/>
    <mergeCell ref="A309:B338"/>
    <mergeCell ref="C309:C338"/>
    <mergeCell ref="D309:D338"/>
    <mergeCell ref="A339:B368"/>
    <mergeCell ref="C339:C368"/>
    <mergeCell ref="D339:D368"/>
    <mergeCell ref="D9:D38"/>
    <mergeCell ref="C9:C38"/>
    <mergeCell ref="A9:B38"/>
    <mergeCell ref="A39:B68"/>
    <mergeCell ref="C39:C68"/>
    <mergeCell ref="D39:D68"/>
    <mergeCell ref="A69:B98"/>
    <mergeCell ref="C69:C98"/>
    <mergeCell ref="D69:D98"/>
    <mergeCell ref="C99:C128"/>
    <mergeCell ref="D99:D128"/>
    <mergeCell ref="A129:B158"/>
    <mergeCell ref="C129:C158"/>
    <mergeCell ref="D129:D158"/>
    <mergeCell ref="A159:B188"/>
    <mergeCell ref="C159:C188"/>
    <mergeCell ref="D159:D188"/>
    <mergeCell ref="A189:B218"/>
    <mergeCell ref="C189:C218"/>
    <mergeCell ref="D189:D218"/>
    <mergeCell ref="A99:B128"/>
    <mergeCell ref="A219:B248"/>
    <mergeCell ref="C219:C248"/>
    <mergeCell ref="D219:D248"/>
    <mergeCell ref="A249:B278"/>
    <mergeCell ref="C249:C278"/>
    <mergeCell ref="D249:D278"/>
    <mergeCell ref="A279:B308"/>
    <mergeCell ref="C279:C308"/>
    <mergeCell ref="D279:D308"/>
    <mergeCell ref="A429:B458"/>
    <mergeCell ref="C429:C458"/>
    <mergeCell ref="D429:D458"/>
    <mergeCell ref="A459:B488"/>
    <mergeCell ref="C459:C488"/>
    <mergeCell ref="D459:D488"/>
    <mergeCell ref="A489:B518"/>
    <mergeCell ref="C489:C518"/>
    <mergeCell ref="D489:D518"/>
    <mergeCell ref="A519:B548"/>
    <mergeCell ref="C519:C548"/>
    <mergeCell ref="D519:D548"/>
    <mergeCell ref="A549:B578"/>
    <mergeCell ref="C549:C578"/>
    <mergeCell ref="D549:D578"/>
    <mergeCell ref="A579:B608"/>
    <mergeCell ref="C579:C608"/>
    <mergeCell ref="D579:D608"/>
    <mergeCell ref="A677:B686"/>
    <mergeCell ref="C677:C686"/>
    <mergeCell ref="D677:D686"/>
    <mergeCell ref="F677:G677"/>
    <mergeCell ref="F678:G678"/>
    <mergeCell ref="F679:G679"/>
    <mergeCell ref="F680:G680"/>
    <mergeCell ref="F681:G681"/>
    <mergeCell ref="F682:G682"/>
    <mergeCell ref="F683:G683"/>
    <mergeCell ref="F684:G684"/>
    <mergeCell ref="F685:G685"/>
    <mergeCell ref="F686:G686"/>
    <mergeCell ref="A687:B696"/>
    <mergeCell ref="C687:C696"/>
    <mergeCell ref="D687:D696"/>
    <mergeCell ref="F687:G687"/>
    <mergeCell ref="F688:G688"/>
    <mergeCell ref="F689:G689"/>
    <mergeCell ref="F690:G690"/>
    <mergeCell ref="F691:G691"/>
    <mergeCell ref="F692:G692"/>
    <mergeCell ref="F693:G693"/>
    <mergeCell ref="F694:G694"/>
    <mergeCell ref="F695:G695"/>
    <mergeCell ref="F696:G696"/>
    <mergeCell ref="A697:B706"/>
    <mergeCell ref="C697:C706"/>
    <mergeCell ref="D697:D706"/>
    <mergeCell ref="F697:G697"/>
    <mergeCell ref="F698:G698"/>
    <mergeCell ref="F699:G699"/>
    <mergeCell ref="F700:G700"/>
    <mergeCell ref="F701:G701"/>
    <mergeCell ref="F702:G702"/>
    <mergeCell ref="F703:G703"/>
    <mergeCell ref="F704:G704"/>
    <mergeCell ref="F705:G705"/>
    <mergeCell ref="F706:G706"/>
    <mergeCell ref="A707:B716"/>
    <mergeCell ref="C707:C716"/>
    <mergeCell ref="D707:D716"/>
    <mergeCell ref="F707:G707"/>
    <mergeCell ref="F708:G708"/>
    <mergeCell ref="F709:G709"/>
    <mergeCell ref="F710:G710"/>
    <mergeCell ref="F711:G711"/>
    <mergeCell ref="F712:G712"/>
    <mergeCell ref="F713:G713"/>
    <mergeCell ref="F714:G714"/>
    <mergeCell ref="F715:G715"/>
    <mergeCell ref="F716:G716"/>
    <mergeCell ref="A717:B726"/>
    <mergeCell ref="C717:C726"/>
    <mergeCell ref="D717:D726"/>
    <mergeCell ref="F717:G717"/>
    <mergeCell ref="F718:G718"/>
    <mergeCell ref="F719:G719"/>
    <mergeCell ref="F720:G720"/>
    <mergeCell ref="F721:G721"/>
    <mergeCell ref="F722:G722"/>
    <mergeCell ref="F723:G723"/>
    <mergeCell ref="F724:G724"/>
    <mergeCell ref="F725:G725"/>
    <mergeCell ref="F726:G726"/>
    <mergeCell ref="A727:B736"/>
    <mergeCell ref="C727:C736"/>
    <mergeCell ref="D727:D736"/>
    <mergeCell ref="F727:G727"/>
    <mergeCell ref="F728:G728"/>
    <mergeCell ref="F729:G729"/>
    <mergeCell ref="F730:G730"/>
    <mergeCell ref="F731:G731"/>
    <mergeCell ref="F732:G732"/>
    <mergeCell ref="F733:G733"/>
    <mergeCell ref="F734:G734"/>
    <mergeCell ref="F735:G735"/>
    <mergeCell ref="F736:G736"/>
    <mergeCell ref="A737:B746"/>
    <mergeCell ref="C737:C746"/>
    <mergeCell ref="D737:D746"/>
    <mergeCell ref="F737:G737"/>
    <mergeCell ref="F738:G738"/>
    <mergeCell ref="F739:G739"/>
    <mergeCell ref="F740:G740"/>
    <mergeCell ref="F741:G741"/>
    <mergeCell ref="F742:G742"/>
    <mergeCell ref="F743:G743"/>
    <mergeCell ref="F744:G744"/>
    <mergeCell ref="F745:G745"/>
    <mergeCell ref="F746:G746"/>
    <mergeCell ref="A747:B756"/>
    <mergeCell ref="C747:C756"/>
    <mergeCell ref="D747:D756"/>
    <mergeCell ref="F747:G747"/>
    <mergeCell ref="F748:G748"/>
    <mergeCell ref="F749:G749"/>
    <mergeCell ref="F750:G750"/>
    <mergeCell ref="F751:G751"/>
    <mergeCell ref="F752:G752"/>
    <mergeCell ref="F753:G753"/>
    <mergeCell ref="F754:G754"/>
    <mergeCell ref="F755:G755"/>
    <mergeCell ref="F756:G756"/>
    <mergeCell ref="A757:B766"/>
    <mergeCell ref="C757:C766"/>
    <mergeCell ref="D757:D766"/>
    <mergeCell ref="F757:G757"/>
    <mergeCell ref="F758:G758"/>
    <mergeCell ref="F759:G759"/>
    <mergeCell ref="F760:G760"/>
    <mergeCell ref="F761:G761"/>
    <mergeCell ref="F762:G762"/>
    <mergeCell ref="F763:G763"/>
    <mergeCell ref="F764:G764"/>
    <mergeCell ref="F765:G765"/>
    <mergeCell ref="F766:G766"/>
    <mergeCell ref="A767:B776"/>
    <mergeCell ref="C767:C776"/>
    <mergeCell ref="D767:D776"/>
    <mergeCell ref="F767:G767"/>
    <mergeCell ref="F768:G768"/>
    <mergeCell ref="F769:G769"/>
    <mergeCell ref="F770:G770"/>
    <mergeCell ref="F771:G771"/>
    <mergeCell ref="F772:G772"/>
    <mergeCell ref="F773:G773"/>
    <mergeCell ref="F774:G774"/>
    <mergeCell ref="F775:G775"/>
    <mergeCell ref="F776:G776"/>
    <mergeCell ref="A777:B786"/>
    <mergeCell ref="C777:C786"/>
    <mergeCell ref="D777:D786"/>
    <mergeCell ref="F777:G777"/>
    <mergeCell ref="F778:G778"/>
    <mergeCell ref="F779:G779"/>
    <mergeCell ref="F780:G780"/>
    <mergeCell ref="F781:G781"/>
    <mergeCell ref="F782:G782"/>
    <mergeCell ref="F783:G783"/>
    <mergeCell ref="F784:G784"/>
    <mergeCell ref="F785:G785"/>
    <mergeCell ref="F786:G786"/>
    <mergeCell ref="A787:B796"/>
    <mergeCell ref="C787:C796"/>
    <mergeCell ref="D787:D796"/>
    <mergeCell ref="F787:G787"/>
    <mergeCell ref="F788:G788"/>
    <mergeCell ref="F789:G789"/>
    <mergeCell ref="F790:G790"/>
    <mergeCell ref="F791:G791"/>
    <mergeCell ref="F792:G792"/>
    <mergeCell ref="F793:G793"/>
    <mergeCell ref="F794:G794"/>
    <mergeCell ref="F795:G795"/>
    <mergeCell ref="F796:G796"/>
    <mergeCell ref="A797:B806"/>
    <mergeCell ref="C797:C806"/>
    <mergeCell ref="D797:D806"/>
    <mergeCell ref="F797:G797"/>
    <mergeCell ref="F798:G798"/>
    <mergeCell ref="F799:G799"/>
    <mergeCell ref="F800:G800"/>
    <mergeCell ref="F801:G801"/>
    <mergeCell ref="F802:G802"/>
    <mergeCell ref="F803:G803"/>
    <mergeCell ref="F804:G804"/>
    <mergeCell ref="F805:G805"/>
    <mergeCell ref="F806:G806"/>
    <mergeCell ref="A807:B816"/>
    <mergeCell ref="C807:C816"/>
    <mergeCell ref="D807:D816"/>
    <mergeCell ref="F807:G807"/>
    <mergeCell ref="F808:G808"/>
    <mergeCell ref="F809:G809"/>
    <mergeCell ref="F810:G810"/>
    <mergeCell ref="F811:G811"/>
    <mergeCell ref="F812:G812"/>
    <mergeCell ref="F813:G813"/>
    <mergeCell ref="F814:G814"/>
    <mergeCell ref="F815:G815"/>
    <mergeCell ref="F816:G816"/>
  </mergeCells>
  <phoneticPr fontId="5"/>
  <conditionalFormatting sqref="L618:L626 O618:O626 R618:R626 L628:L636 L638:L646 L648:L656 O628:O636 O638:O646 O648:O656 R628:R636 R638:R646 R648:R656 L658:L666 O658:O666 R658:R666">
    <cfRule type="expression" dxfId="1061" priority="3264">
      <formula>INDIRECT(ADDRESS(ROW(),COLUMN()))=TRUNC(INDIRECT(ADDRESS(ROW(),COLUMN())))</formula>
    </cfRule>
  </conditionalFormatting>
  <conditionalFormatting sqref="R19:R28">
    <cfRule type="expression" dxfId="1060" priority="3258">
      <formula>INDIRECT(ADDRESS(ROW(),COLUMN()))=TRUNC(INDIRECT(ADDRESS(ROW(),COLUMN())))</formula>
    </cfRule>
  </conditionalFormatting>
  <conditionalFormatting sqref="O19:O28">
    <cfRule type="expression" dxfId="1059" priority="3259">
      <formula>INDIRECT(ADDRESS(ROW(),COLUMN()))=TRUNC(INDIRECT(ADDRESS(ROW(),COLUMN())))</formula>
    </cfRule>
  </conditionalFormatting>
  <conditionalFormatting sqref="J19:J28">
    <cfRule type="expression" dxfId="1058" priority="3252">
      <formula>INDIRECT(ADDRESS(ROW(),COLUMN()))=TRUNC(INDIRECT(ADDRESS(ROW(),COLUMN())))</formula>
    </cfRule>
  </conditionalFormatting>
  <conditionalFormatting sqref="L19:L28">
    <cfRule type="expression" dxfId="1057" priority="3251">
      <formula>INDIRECT(ADDRESS(ROW(),COLUMN()))=TRUNC(INDIRECT(ADDRESS(ROW(),COLUMN())))</formula>
    </cfRule>
  </conditionalFormatting>
  <conditionalFormatting sqref="J617">
    <cfRule type="expression" dxfId="1056" priority="3201">
      <formula>INDIRECT(ADDRESS(ROW(),COLUMN()))=TRUNC(INDIRECT(ADDRESS(ROW(),COLUMN())))</formula>
    </cfRule>
  </conditionalFormatting>
  <conditionalFormatting sqref="L617 L627 L637 L647 L657">
    <cfRule type="expression" dxfId="1055" priority="3200">
      <formula>INDIRECT(ADDRESS(ROW(),COLUMN()))=TRUNC(INDIRECT(ADDRESS(ROW(),COLUMN())))</formula>
    </cfRule>
  </conditionalFormatting>
  <conditionalFormatting sqref="O617 O627 O637 O647 O657">
    <cfRule type="expression" dxfId="1054" priority="3199">
      <formula>INDIRECT(ADDRESS(ROW(),COLUMN()))=TRUNC(INDIRECT(ADDRESS(ROW(),COLUMN())))</formula>
    </cfRule>
  </conditionalFormatting>
  <conditionalFormatting sqref="R617 R627 R637 R647 R657">
    <cfRule type="expression" dxfId="1053" priority="3198">
      <formula>INDIRECT(ADDRESS(ROW(),COLUMN()))=TRUNC(INDIRECT(ADDRESS(ROW(),COLUMN())))</formula>
    </cfRule>
  </conditionalFormatting>
  <conditionalFormatting sqref="T5:T6">
    <cfRule type="cellIs" dxfId="1052" priority="3192" operator="equal">
      <formula>"「費目：その他」で補助対象外に仕分けされていないものがある"</formula>
    </cfRule>
  </conditionalFormatting>
  <conditionalFormatting sqref="J618:J626 J634:J636 J644:J646 J654:J656 J664:J666">
    <cfRule type="expression" dxfId="1051" priority="3191">
      <formula>INDIRECT(ADDRESS(ROW(),COLUMN()))=TRUNC(INDIRECT(ADDRESS(ROW(),COLUMN())))</formula>
    </cfRule>
  </conditionalFormatting>
  <conditionalFormatting sqref="G25:G28">
    <cfRule type="expression" dxfId="1050" priority="3171">
      <formula>OR($G25="出演費",$G25="音楽費",$G25="文芸費")</formula>
    </cfRule>
    <cfRule type="expression" dxfId="1049" priority="3172">
      <formula>OR($G25="舞台費",$G25="作品借料",$G25="上映費",$G25="会場費",$G25="運搬費")</formula>
    </cfRule>
    <cfRule type="expression" dxfId="1048" priority="3173">
      <formula>OR($G25="賃金・共済費",$G25="旅費",$G25="報償費")</formula>
    </cfRule>
    <cfRule type="expression" dxfId="1047" priority="3174">
      <formula>OR($G25="雑役務費",$G25="消耗品費",$G25="通信費",$G25="会議費",$G25="その他")</formula>
    </cfRule>
    <cfRule type="expression" dxfId="1046" priority="3175">
      <formula>OR($G25="委託費",$G25="補助金")</formula>
    </cfRule>
  </conditionalFormatting>
  <conditionalFormatting sqref="F25:F28">
    <cfRule type="expression" dxfId="1045" priority="3156">
      <formula>$F25="委託費"</formula>
    </cfRule>
    <cfRule type="expression" dxfId="1044" priority="3157">
      <formula>$F25="雑役務費・消耗品費等"</formula>
    </cfRule>
    <cfRule type="expression" dxfId="1043" priority="3158">
      <formula>$F25="賃金・旅費・報償費"</formula>
    </cfRule>
    <cfRule type="expression" dxfId="1042" priority="3159">
      <formula>$F25="舞台・会場・設営費"</formula>
    </cfRule>
    <cfRule type="expression" dxfId="1041" priority="3160">
      <formula>$F25="出演・音楽・文芸費"</formula>
    </cfRule>
  </conditionalFormatting>
  <conditionalFormatting sqref="R9:R18">
    <cfRule type="expression" dxfId="1040" priority="3132">
      <formula>INDIRECT(ADDRESS(ROW(),COLUMN()))=TRUNC(INDIRECT(ADDRESS(ROW(),COLUMN())))</formula>
    </cfRule>
  </conditionalFormatting>
  <conditionalFormatting sqref="O9:O18">
    <cfRule type="expression" dxfId="1039" priority="3133">
      <formula>INDIRECT(ADDRESS(ROW(),COLUMN()))=TRUNC(INDIRECT(ADDRESS(ROW(),COLUMN())))</formula>
    </cfRule>
  </conditionalFormatting>
  <conditionalFormatting sqref="J9:J18">
    <cfRule type="expression" dxfId="1038" priority="3131">
      <formula>INDIRECT(ADDRESS(ROW(),COLUMN()))=TRUNC(INDIRECT(ADDRESS(ROW(),COLUMN())))</formula>
    </cfRule>
  </conditionalFormatting>
  <conditionalFormatting sqref="L9:L18">
    <cfRule type="expression" dxfId="1037" priority="3130">
      <formula>INDIRECT(ADDRESS(ROW(),COLUMN()))=TRUNC(INDIRECT(ADDRESS(ROW(),COLUMN())))</formula>
    </cfRule>
  </conditionalFormatting>
  <conditionalFormatting sqref="G9:G24">
    <cfRule type="expression" dxfId="1036" priority="3125">
      <formula>OR($G9="出演費",$G9="音楽費",$G9="文芸費")</formula>
    </cfRule>
    <cfRule type="expression" dxfId="1035" priority="3126">
      <formula>OR($G9="舞台費",$G9="作品借料",$G9="上映費",$G9="会場費",$G9="運搬費")</formula>
    </cfRule>
    <cfRule type="expression" dxfId="1034" priority="3127">
      <formula>OR($G9="賃金・共済費",$G9="旅費",$G9="報償費")</formula>
    </cfRule>
    <cfRule type="expression" dxfId="1033" priority="3128">
      <formula>OR($G9="雑役務費",$G9="消耗品費",$G9="通信費",$G9="会議費",$G9="その他")</formula>
    </cfRule>
    <cfRule type="expression" dxfId="1032" priority="3129">
      <formula>OR($G9="委託費",$G9="補助金")</formula>
    </cfRule>
  </conditionalFormatting>
  <conditionalFormatting sqref="F9:F24">
    <cfRule type="expression" dxfId="1031" priority="3120">
      <formula>$F9="委託費"</formula>
    </cfRule>
    <cfRule type="expression" dxfId="1030" priority="3121">
      <formula>$F9="雑役務費・消耗品費等"</formula>
    </cfRule>
    <cfRule type="expression" dxfId="1029" priority="3122">
      <formula>$F9="賃金・旅費・報償費"</formula>
    </cfRule>
    <cfRule type="expression" dxfId="1028" priority="3123">
      <formula>$F9="舞台・会場・設営費"</formula>
    </cfRule>
    <cfRule type="expression" dxfId="1027" priority="3124">
      <formula>$F9="出演・音楽・文芸費"</formula>
    </cfRule>
  </conditionalFormatting>
  <conditionalFormatting sqref="R29:R38">
    <cfRule type="expression" dxfId="1026" priority="2586">
      <formula>INDIRECT(ADDRESS(ROW(),COLUMN()))=TRUNC(INDIRECT(ADDRESS(ROW(),COLUMN())))</formula>
    </cfRule>
  </conditionalFormatting>
  <conditionalFormatting sqref="O29:O38">
    <cfRule type="expression" dxfId="1025" priority="2587">
      <formula>INDIRECT(ADDRESS(ROW(),COLUMN()))=TRUNC(INDIRECT(ADDRESS(ROW(),COLUMN())))</formula>
    </cfRule>
  </conditionalFormatting>
  <conditionalFormatting sqref="J29:J38">
    <cfRule type="expression" dxfId="1024" priority="2585">
      <formula>INDIRECT(ADDRESS(ROW(),COLUMN()))=TRUNC(INDIRECT(ADDRESS(ROW(),COLUMN())))</formula>
    </cfRule>
  </conditionalFormatting>
  <conditionalFormatting sqref="L29:L38">
    <cfRule type="expression" dxfId="1023" priority="2584">
      <formula>INDIRECT(ADDRESS(ROW(),COLUMN()))=TRUNC(INDIRECT(ADDRESS(ROW(),COLUMN())))</formula>
    </cfRule>
  </conditionalFormatting>
  <conditionalFormatting sqref="G29:G38">
    <cfRule type="expression" dxfId="1022" priority="2579">
      <formula>OR($G29="出演費",$G29="音楽費",$G29="文芸費")</formula>
    </cfRule>
    <cfRule type="expression" dxfId="1021" priority="2580">
      <formula>OR($G29="舞台費",$G29="作品借料",$G29="上映費",$G29="会場費",$G29="運搬費")</formula>
    </cfRule>
    <cfRule type="expression" dxfId="1020" priority="2581">
      <formula>OR($G29="賃金・共済費",$G29="旅費",$G29="報償費")</formula>
    </cfRule>
    <cfRule type="expression" dxfId="1019" priority="2582">
      <formula>OR($G29="雑役務費",$G29="消耗品費",$G29="通信費",$G29="会議費",$G29="その他")</formula>
    </cfRule>
    <cfRule type="expression" dxfId="1018" priority="2583">
      <formula>OR($G29="委託費",$G29="補助金")</formula>
    </cfRule>
  </conditionalFormatting>
  <conditionalFormatting sqref="F29:F37">
    <cfRule type="expression" dxfId="1017" priority="2574">
      <formula>$F29="委託費"</formula>
    </cfRule>
    <cfRule type="expression" dxfId="1016" priority="2575">
      <formula>$F29="雑役務費・消耗品費等"</formula>
    </cfRule>
    <cfRule type="expression" dxfId="1015" priority="2576">
      <formula>$F29="賃金・旅費・報償費"</formula>
    </cfRule>
    <cfRule type="expression" dxfId="1014" priority="2577">
      <formula>$F29="舞台・会場・設営費"</formula>
    </cfRule>
    <cfRule type="expression" dxfId="1013" priority="2578">
      <formula>$F29="出演・音楽・文芸費"</formula>
    </cfRule>
  </conditionalFormatting>
  <conditionalFormatting sqref="F38">
    <cfRule type="expression" dxfId="1012" priority="1687">
      <formula>$F38="委託費"</formula>
    </cfRule>
    <cfRule type="expression" dxfId="1011" priority="1688">
      <formula>$F38="雑役務費・消耗品費等"</formula>
    </cfRule>
    <cfRule type="expression" dxfId="1010" priority="1689">
      <formula>$F38="賃金・旅費・報償費"</formula>
    </cfRule>
    <cfRule type="expression" dxfId="1009" priority="1690">
      <formula>$F38="舞台・会場・設営費"</formula>
    </cfRule>
    <cfRule type="expression" dxfId="1008" priority="1691">
      <formula>$F38="出演・音楽・文芸費"</formula>
    </cfRule>
  </conditionalFormatting>
  <conditionalFormatting sqref="O519:O528">
    <cfRule type="expression" dxfId="1007" priority="180">
      <formula>INDIRECT(ADDRESS(ROW(),COLUMN()))=TRUNC(INDIRECT(ADDRESS(ROW(),COLUMN())))</formula>
    </cfRule>
  </conditionalFormatting>
  <conditionalFormatting sqref="R519:R528">
    <cfRule type="expression" dxfId="1006" priority="179">
      <formula>INDIRECT(ADDRESS(ROW(),COLUMN()))=TRUNC(INDIRECT(ADDRESS(ROW(),COLUMN())))</formula>
    </cfRule>
  </conditionalFormatting>
  <conditionalFormatting sqref="G559:G568">
    <cfRule type="expression" dxfId="1005" priority="139">
      <formula>OR($G559="出演費",$G559="音楽費",$G559="文芸費")</formula>
    </cfRule>
    <cfRule type="expression" dxfId="1004" priority="140">
      <formula>OR($G559="舞台費",$G559="作品借料",$G559="上映費",$G559="会場費",$G559="運搬費")</formula>
    </cfRule>
    <cfRule type="expression" dxfId="1003" priority="141">
      <formula>OR($G559="賃金・共済費",$G559="旅費",$G559="報償費")</formula>
    </cfRule>
    <cfRule type="expression" dxfId="1002" priority="142">
      <formula>OR($G559="雑役務費",$G559="消耗品費",$G559="通信費",$G559="会議費",$G559="その他")</formula>
    </cfRule>
    <cfRule type="expression" dxfId="1001" priority="143">
      <formula>OR($G559="委託費",$G559="補助金")</formula>
    </cfRule>
  </conditionalFormatting>
  <conditionalFormatting sqref="O539:O548">
    <cfRule type="expression" dxfId="1000" priority="166">
      <formula>INDIRECT(ADDRESS(ROW(),COLUMN()))=TRUNC(INDIRECT(ADDRESS(ROW(),COLUMN())))</formula>
    </cfRule>
  </conditionalFormatting>
  <conditionalFormatting sqref="R539:R548">
    <cfRule type="expression" dxfId="999" priority="165">
      <formula>INDIRECT(ADDRESS(ROW(),COLUMN()))=TRUNC(INDIRECT(ADDRESS(ROW(),COLUMN())))</formula>
    </cfRule>
  </conditionalFormatting>
  <conditionalFormatting sqref="G549:G558">
    <cfRule type="expression" dxfId="998" priority="125">
      <formula>OR($G549="出演費",$G549="音楽費",$G549="文芸費")</formula>
    </cfRule>
    <cfRule type="expression" dxfId="997" priority="126">
      <formula>OR($G549="舞台費",$G549="作品借料",$G549="上映費",$G549="会場費",$G549="運搬費")</formula>
    </cfRule>
    <cfRule type="expression" dxfId="996" priority="127">
      <formula>OR($G549="賃金・共済費",$G549="旅費",$G549="報償費")</formula>
    </cfRule>
    <cfRule type="expression" dxfId="995" priority="128">
      <formula>OR($G549="雑役務費",$G549="消耗品費",$G549="通信費",$G549="会議費",$G549="その他")</formula>
    </cfRule>
    <cfRule type="expression" dxfId="994" priority="129">
      <formula>OR($G549="委託費",$G549="補助金")</formula>
    </cfRule>
  </conditionalFormatting>
  <conditionalFormatting sqref="F549:F558">
    <cfRule type="expression" dxfId="993" priority="120">
      <formula>$F549="委託費"</formula>
    </cfRule>
    <cfRule type="expression" dxfId="992" priority="121">
      <formula>$F549="雑役務費・消耗品費等"</formula>
    </cfRule>
    <cfRule type="expression" dxfId="991" priority="122">
      <formula>$F549="賃金・旅費・報償費"</formula>
    </cfRule>
    <cfRule type="expression" dxfId="990" priority="123">
      <formula>$F549="舞台・会場・設営費"</formula>
    </cfRule>
    <cfRule type="expression" dxfId="989" priority="124">
      <formula>$F549="出演・音楽・文芸費"</formula>
    </cfRule>
  </conditionalFormatting>
  <conditionalFormatting sqref="J559:J568">
    <cfRule type="expression" dxfId="988" priority="145">
      <formula>INDIRECT(ADDRESS(ROW(),COLUMN()))=TRUNC(INDIRECT(ADDRESS(ROW(),COLUMN())))</formula>
    </cfRule>
  </conditionalFormatting>
  <conditionalFormatting sqref="R559:R568">
    <cfRule type="expression" dxfId="987" priority="146">
      <formula>INDIRECT(ADDRESS(ROW(),COLUMN()))=TRUNC(INDIRECT(ADDRESS(ROW(),COLUMN())))</formula>
    </cfRule>
  </conditionalFormatting>
  <conditionalFormatting sqref="L559:L568">
    <cfRule type="expression" dxfId="986" priority="144">
      <formula>INDIRECT(ADDRESS(ROW(),COLUMN()))=TRUNC(INDIRECT(ADDRESS(ROW(),COLUMN())))</formula>
    </cfRule>
  </conditionalFormatting>
  <conditionalFormatting sqref="G569:G578">
    <cfRule type="expression" dxfId="985" priority="111">
      <formula>OR($G569="出演費",$G569="音楽費",$G569="文芸費")</formula>
    </cfRule>
    <cfRule type="expression" dxfId="984" priority="112">
      <formula>OR($G569="舞台費",$G569="作品借料",$G569="上映費",$G569="会場費",$G569="運搬費")</formula>
    </cfRule>
    <cfRule type="expression" dxfId="983" priority="113">
      <formula>OR($G569="賃金・共済費",$G569="旅費",$G569="報償費")</formula>
    </cfRule>
    <cfRule type="expression" dxfId="982" priority="114">
      <formula>OR($G569="雑役務費",$G569="消耗品費",$G569="通信費",$G569="会議費",$G569="その他")</formula>
    </cfRule>
    <cfRule type="expression" dxfId="981" priority="115">
      <formula>OR($G569="委託費",$G569="補助金")</formula>
    </cfRule>
  </conditionalFormatting>
  <conditionalFormatting sqref="F578">
    <cfRule type="expression" dxfId="980" priority="101">
      <formula>$F578="委託費"</formula>
    </cfRule>
    <cfRule type="expression" dxfId="979" priority="102">
      <formula>$F578="雑役務費・消耗品費等"</formula>
    </cfRule>
    <cfRule type="expression" dxfId="978" priority="103">
      <formula>$F578="賃金・旅費・報償費"</formula>
    </cfRule>
    <cfRule type="expression" dxfId="977" priority="104">
      <formula>$F578="舞台・会場・設営費"</formula>
    </cfRule>
    <cfRule type="expression" dxfId="976" priority="105">
      <formula>$F578="出演・音楽・文芸費"</formula>
    </cfRule>
  </conditionalFormatting>
  <conditionalFormatting sqref="G599:G608">
    <cfRule type="expression" dxfId="975" priority="64">
      <formula>OR($G599="出演費",$G599="音楽費",$G599="文芸費")</formula>
    </cfRule>
    <cfRule type="expression" dxfId="974" priority="65">
      <formula>OR($G599="舞台費",$G599="作品借料",$G599="上映費",$G599="会場費",$G599="運搬費")</formula>
    </cfRule>
    <cfRule type="expression" dxfId="973" priority="66">
      <formula>OR($G599="賃金・共済費",$G599="旅費",$G599="報償費")</formula>
    </cfRule>
    <cfRule type="expression" dxfId="972" priority="67">
      <formula>OR($G599="雑役務費",$G599="消耗品費",$G599="通信費",$G599="会議費",$G599="その他")</formula>
    </cfRule>
    <cfRule type="expression" dxfId="971" priority="68">
      <formula>OR($G599="委託費",$G599="補助金")</formula>
    </cfRule>
  </conditionalFormatting>
  <conditionalFormatting sqref="F599:F607">
    <cfRule type="expression" dxfId="970" priority="59">
      <formula>$F599="委託費"</formula>
    </cfRule>
    <cfRule type="expression" dxfId="969" priority="60">
      <formula>$F599="雑役務費・消耗品費等"</formula>
    </cfRule>
    <cfRule type="expression" dxfId="968" priority="61">
      <formula>$F599="賃金・旅費・報償費"</formula>
    </cfRule>
    <cfRule type="expression" dxfId="967" priority="62">
      <formula>$F599="舞台・会場・設営費"</formula>
    </cfRule>
    <cfRule type="expression" dxfId="966" priority="63">
      <formula>$F599="出演・音楽・文芸費"</formula>
    </cfRule>
  </conditionalFormatting>
  <conditionalFormatting sqref="F608">
    <cfRule type="expression" dxfId="965" priority="54">
      <formula>$F608="委託費"</formula>
    </cfRule>
    <cfRule type="expression" dxfId="964" priority="55">
      <formula>$F608="雑役務費・消耗品費等"</formula>
    </cfRule>
    <cfRule type="expression" dxfId="963" priority="56">
      <formula>$F608="賃金・旅費・報償費"</formula>
    </cfRule>
    <cfRule type="expression" dxfId="962" priority="57">
      <formula>$F608="舞台・会場・設営費"</formula>
    </cfRule>
    <cfRule type="expression" dxfId="961" priority="58">
      <formula>$F608="出演・音楽・文芸費"</formula>
    </cfRule>
  </conditionalFormatting>
  <conditionalFormatting sqref="R499:R508">
    <cfRule type="expression" dxfId="960" priority="240">
      <formula>INDIRECT(ADDRESS(ROW(),COLUMN()))=TRUNC(INDIRECT(ADDRESS(ROW(),COLUMN())))</formula>
    </cfRule>
  </conditionalFormatting>
  <conditionalFormatting sqref="O499:O508">
    <cfRule type="expression" dxfId="959" priority="241">
      <formula>INDIRECT(ADDRESS(ROW(),COLUMN()))=TRUNC(INDIRECT(ADDRESS(ROW(),COLUMN())))</formula>
    </cfRule>
  </conditionalFormatting>
  <conditionalFormatting sqref="J499:J508">
    <cfRule type="expression" dxfId="958" priority="239">
      <formula>INDIRECT(ADDRESS(ROW(),COLUMN()))=TRUNC(INDIRECT(ADDRESS(ROW(),COLUMN())))</formula>
    </cfRule>
  </conditionalFormatting>
  <conditionalFormatting sqref="L499:L508">
    <cfRule type="expression" dxfId="957" priority="238">
      <formula>INDIRECT(ADDRESS(ROW(),COLUMN()))=TRUNC(INDIRECT(ADDRESS(ROW(),COLUMN())))</formula>
    </cfRule>
  </conditionalFormatting>
  <conditionalFormatting sqref="G499:G508">
    <cfRule type="expression" dxfId="956" priority="233">
      <formula>OR($G499="出演費",$G499="音楽費",$G499="文芸費")</formula>
    </cfRule>
    <cfRule type="expression" dxfId="955" priority="234">
      <formula>OR($G499="舞台費",$G499="作品借料",$G499="上映費",$G499="会場費",$G499="運搬費")</formula>
    </cfRule>
    <cfRule type="expression" dxfId="954" priority="235">
      <formula>OR($G499="賃金・共済費",$G499="旅費",$G499="報償費")</formula>
    </cfRule>
    <cfRule type="expression" dxfId="953" priority="236">
      <formula>OR($G499="雑役務費",$G499="消耗品費",$G499="通信費",$G499="会議費",$G499="その他")</formula>
    </cfRule>
    <cfRule type="expression" dxfId="952" priority="237">
      <formula>OR($G499="委託費",$G499="補助金")</formula>
    </cfRule>
  </conditionalFormatting>
  <conditionalFormatting sqref="F499:F508">
    <cfRule type="expression" dxfId="951" priority="228">
      <formula>$F499="委託費"</formula>
    </cfRule>
    <cfRule type="expression" dxfId="950" priority="229">
      <formula>$F499="雑役務費・消耗品費等"</formula>
    </cfRule>
    <cfRule type="expression" dxfId="949" priority="230">
      <formula>$F499="賃金・旅費・報償費"</formula>
    </cfRule>
    <cfRule type="expression" dxfId="948" priority="231">
      <formula>$F499="舞台・会場・設営費"</formula>
    </cfRule>
    <cfRule type="expression" dxfId="947" priority="232">
      <formula>$F499="出演・音楽・文芸費"</formula>
    </cfRule>
  </conditionalFormatting>
  <conditionalFormatting sqref="R489:R498">
    <cfRule type="expression" dxfId="946" priority="226">
      <formula>INDIRECT(ADDRESS(ROW(),COLUMN()))=TRUNC(INDIRECT(ADDRESS(ROW(),COLUMN())))</formula>
    </cfRule>
  </conditionalFormatting>
  <conditionalFormatting sqref="O489:O498">
    <cfRule type="expression" dxfId="945" priority="227">
      <formula>INDIRECT(ADDRESS(ROW(),COLUMN()))=TRUNC(INDIRECT(ADDRESS(ROW(),COLUMN())))</formula>
    </cfRule>
  </conditionalFormatting>
  <conditionalFormatting sqref="J489:J498">
    <cfRule type="expression" dxfId="944" priority="225">
      <formula>INDIRECT(ADDRESS(ROW(),COLUMN()))=TRUNC(INDIRECT(ADDRESS(ROW(),COLUMN())))</formula>
    </cfRule>
  </conditionalFormatting>
  <conditionalFormatting sqref="L489:L498">
    <cfRule type="expression" dxfId="943" priority="224">
      <formula>INDIRECT(ADDRESS(ROW(),COLUMN()))=TRUNC(INDIRECT(ADDRESS(ROW(),COLUMN())))</formula>
    </cfRule>
  </conditionalFormatting>
  <conditionalFormatting sqref="G489:G498">
    <cfRule type="expression" dxfId="942" priority="219">
      <formula>OR($G489="出演費",$G489="音楽費",$G489="文芸費")</formula>
    </cfRule>
    <cfRule type="expression" dxfId="941" priority="220">
      <formula>OR($G489="舞台費",$G489="作品借料",$G489="上映費",$G489="会場費",$G489="運搬費")</formula>
    </cfRule>
    <cfRule type="expression" dxfId="940" priority="221">
      <formula>OR($G489="賃金・共済費",$G489="旅費",$G489="報償費")</formula>
    </cfRule>
    <cfRule type="expression" dxfId="939" priority="222">
      <formula>OR($G489="雑役務費",$G489="消耗品費",$G489="通信費",$G489="会議費",$G489="その他")</formula>
    </cfRule>
    <cfRule type="expression" dxfId="938" priority="223">
      <formula>OR($G489="委託費",$G489="補助金")</formula>
    </cfRule>
  </conditionalFormatting>
  <conditionalFormatting sqref="F489:F498">
    <cfRule type="expression" dxfId="937" priority="214">
      <formula>$F489="委託費"</formula>
    </cfRule>
    <cfRule type="expression" dxfId="936" priority="215">
      <formula>$F489="雑役務費・消耗品費等"</formula>
    </cfRule>
    <cfRule type="expression" dxfId="935" priority="216">
      <formula>$F489="賃金・旅費・報償費"</formula>
    </cfRule>
    <cfRule type="expression" dxfId="934" priority="217">
      <formula>$F489="舞台・会場・設営費"</formula>
    </cfRule>
    <cfRule type="expression" dxfId="933" priority="218">
      <formula>$F489="出演・音楽・文芸費"</formula>
    </cfRule>
  </conditionalFormatting>
  <conditionalFormatting sqref="R509:R518">
    <cfRule type="expression" dxfId="932" priority="212">
      <formula>INDIRECT(ADDRESS(ROW(),COLUMN()))=TRUNC(INDIRECT(ADDRESS(ROW(),COLUMN())))</formula>
    </cfRule>
  </conditionalFormatting>
  <conditionalFormatting sqref="O509:O518">
    <cfRule type="expression" dxfId="931" priority="213">
      <formula>INDIRECT(ADDRESS(ROW(),COLUMN()))=TRUNC(INDIRECT(ADDRESS(ROW(),COLUMN())))</formula>
    </cfRule>
  </conditionalFormatting>
  <conditionalFormatting sqref="J509:J518">
    <cfRule type="expression" dxfId="930" priority="211">
      <formula>INDIRECT(ADDRESS(ROW(),COLUMN()))=TRUNC(INDIRECT(ADDRESS(ROW(),COLUMN())))</formula>
    </cfRule>
  </conditionalFormatting>
  <conditionalFormatting sqref="L509:L518">
    <cfRule type="expression" dxfId="929" priority="210">
      <formula>INDIRECT(ADDRESS(ROW(),COLUMN()))=TRUNC(INDIRECT(ADDRESS(ROW(),COLUMN())))</formula>
    </cfRule>
  </conditionalFormatting>
  <conditionalFormatting sqref="G509:G518">
    <cfRule type="expression" dxfId="928" priority="205">
      <formula>OR($G509="出演費",$G509="音楽費",$G509="文芸費")</formula>
    </cfRule>
    <cfRule type="expression" dxfId="927" priority="206">
      <formula>OR($G509="舞台費",$G509="作品借料",$G509="上映費",$G509="会場費",$G509="運搬費")</formula>
    </cfRule>
    <cfRule type="expression" dxfId="926" priority="207">
      <formula>OR($G509="賃金・共済費",$G509="旅費",$G509="報償費")</formula>
    </cfRule>
    <cfRule type="expression" dxfId="925" priority="208">
      <formula>OR($G509="雑役務費",$G509="消耗品費",$G509="通信費",$G509="会議費",$G509="その他")</formula>
    </cfRule>
    <cfRule type="expression" dxfId="924" priority="209">
      <formula>OR($G509="委託費",$G509="補助金")</formula>
    </cfRule>
  </conditionalFormatting>
  <conditionalFormatting sqref="F509:F517">
    <cfRule type="expression" dxfId="923" priority="200">
      <formula>$F509="委託費"</formula>
    </cfRule>
    <cfRule type="expression" dxfId="922" priority="201">
      <formula>$F509="雑役務費・消耗品費等"</formula>
    </cfRule>
    <cfRule type="expression" dxfId="921" priority="202">
      <formula>$F509="賃金・旅費・報償費"</formula>
    </cfRule>
    <cfRule type="expression" dxfId="920" priority="203">
      <formula>$F509="舞台・会場・設営費"</formula>
    </cfRule>
    <cfRule type="expression" dxfId="919" priority="204">
      <formula>$F509="出演・音楽・文芸費"</formula>
    </cfRule>
  </conditionalFormatting>
  <conditionalFormatting sqref="F518">
    <cfRule type="expression" dxfId="918" priority="195">
      <formula>$F518="委託費"</formula>
    </cfRule>
    <cfRule type="expression" dxfId="917" priority="196">
      <formula>$F518="雑役務費・消耗品費等"</formula>
    </cfRule>
    <cfRule type="expression" dxfId="916" priority="197">
      <formula>$F518="賃金・旅費・報償費"</formula>
    </cfRule>
    <cfRule type="expression" dxfId="915" priority="198">
      <formula>$F518="舞台・会場・設営費"</formula>
    </cfRule>
    <cfRule type="expression" dxfId="914" priority="199">
      <formula>$F518="出演・音楽・文芸費"</formula>
    </cfRule>
  </conditionalFormatting>
  <conditionalFormatting sqref="R349:R358">
    <cfRule type="expression" dxfId="913" priority="475">
      <formula>INDIRECT(ADDRESS(ROW(),COLUMN()))=TRUNC(INDIRECT(ADDRESS(ROW(),COLUMN())))</formula>
    </cfRule>
  </conditionalFormatting>
  <conditionalFormatting sqref="O349:O358">
    <cfRule type="expression" dxfId="912" priority="476">
      <formula>INDIRECT(ADDRESS(ROW(),COLUMN()))=TRUNC(INDIRECT(ADDRESS(ROW(),COLUMN())))</formula>
    </cfRule>
  </conditionalFormatting>
  <conditionalFormatting sqref="J349:J358">
    <cfRule type="expression" dxfId="911" priority="474">
      <formula>INDIRECT(ADDRESS(ROW(),COLUMN()))=TRUNC(INDIRECT(ADDRESS(ROW(),COLUMN())))</formula>
    </cfRule>
  </conditionalFormatting>
  <conditionalFormatting sqref="L349:L358">
    <cfRule type="expression" dxfId="910" priority="473">
      <formula>INDIRECT(ADDRESS(ROW(),COLUMN()))=TRUNC(INDIRECT(ADDRESS(ROW(),COLUMN())))</formula>
    </cfRule>
  </conditionalFormatting>
  <conditionalFormatting sqref="G349:G358">
    <cfRule type="expression" dxfId="909" priority="468">
      <formula>OR($G349="出演費",$G349="音楽費",$G349="文芸費")</formula>
    </cfRule>
    <cfRule type="expression" dxfId="908" priority="469">
      <formula>OR($G349="舞台費",$G349="作品借料",$G349="上映費",$G349="会場費",$G349="運搬費")</formula>
    </cfRule>
    <cfRule type="expression" dxfId="907" priority="470">
      <formula>OR($G349="賃金・共済費",$G349="旅費",$G349="報償費")</formula>
    </cfRule>
    <cfRule type="expression" dxfId="906" priority="471">
      <formula>OR($G349="雑役務費",$G349="消耗品費",$G349="通信費",$G349="会議費",$G349="その他")</formula>
    </cfRule>
    <cfRule type="expression" dxfId="905" priority="472">
      <formula>OR($G349="委託費",$G349="補助金")</formula>
    </cfRule>
  </conditionalFormatting>
  <conditionalFormatting sqref="F349:F358">
    <cfRule type="expression" dxfId="904" priority="463">
      <formula>$F349="委託費"</formula>
    </cfRule>
    <cfRule type="expression" dxfId="903" priority="464">
      <formula>$F349="雑役務費・消耗品費等"</formula>
    </cfRule>
    <cfRule type="expression" dxfId="902" priority="465">
      <formula>$F349="賃金・旅費・報償費"</formula>
    </cfRule>
    <cfRule type="expression" dxfId="901" priority="466">
      <formula>$F349="舞台・会場・設営費"</formula>
    </cfRule>
    <cfRule type="expression" dxfId="900" priority="467">
      <formula>$F349="出演・音楽・文芸費"</formula>
    </cfRule>
  </conditionalFormatting>
  <conditionalFormatting sqref="R339:R348">
    <cfRule type="expression" dxfId="899" priority="461">
      <formula>INDIRECT(ADDRESS(ROW(),COLUMN()))=TRUNC(INDIRECT(ADDRESS(ROW(),COLUMN())))</formula>
    </cfRule>
  </conditionalFormatting>
  <conditionalFormatting sqref="O339:O348">
    <cfRule type="expression" dxfId="898" priority="462">
      <formula>INDIRECT(ADDRESS(ROW(),COLUMN()))=TRUNC(INDIRECT(ADDRESS(ROW(),COLUMN())))</formula>
    </cfRule>
  </conditionalFormatting>
  <conditionalFormatting sqref="J339:J348">
    <cfRule type="expression" dxfId="897" priority="460">
      <formula>INDIRECT(ADDRESS(ROW(),COLUMN()))=TRUNC(INDIRECT(ADDRESS(ROW(),COLUMN())))</formula>
    </cfRule>
  </conditionalFormatting>
  <conditionalFormatting sqref="L339:L348">
    <cfRule type="expression" dxfId="896" priority="459">
      <formula>INDIRECT(ADDRESS(ROW(),COLUMN()))=TRUNC(INDIRECT(ADDRESS(ROW(),COLUMN())))</formula>
    </cfRule>
  </conditionalFormatting>
  <conditionalFormatting sqref="G339:G348">
    <cfRule type="expression" dxfId="895" priority="454">
      <formula>OR($G339="出演費",$G339="音楽費",$G339="文芸費")</formula>
    </cfRule>
    <cfRule type="expression" dxfId="894" priority="455">
      <formula>OR($G339="舞台費",$G339="作品借料",$G339="上映費",$G339="会場費",$G339="運搬費")</formula>
    </cfRule>
    <cfRule type="expression" dxfId="893" priority="456">
      <formula>OR($G339="賃金・共済費",$G339="旅費",$G339="報償費")</formula>
    </cfRule>
    <cfRule type="expression" dxfId="892" priority="457">
      <formula>OR($G339="雑役務費",$G339="消耗品費",$G339="通信費",$G339="会議費",$G339="その他")</formula>
    </cfRule>
    <cfRule type="expression" dxfId="891" priority="458">
      <formula>OR($G339="委託費",$G339="補助金")</formula>
    </cfRule>
  </conditionalFormatting>
  <conditionalFormatting sqref="F339:F348">
    <cfRule type="expression" dxfId="890" priority="449">
      <formula>$F339="委託費"</formula>
    </cfRule>
    <cfRule type="expression" dxfId="889" priority="450">
      <formula>$F339="雑役務費・消耗品費等"</formula>
    </cfRule>
    <cfRule type="expression" dxfId="888" priority="451">
      <formula>$F339="賃金・旅費・報償費"</formula>
    </cfRule>
    <cfRule type="expression" dxfId="887" priority="452">
      <formula>$F339="舞台・会場・設営費"</formula>
    </cfRule>
    <cfRule type="expression" dxfId="886" priority="453">
      <formula>$F339="出演・音楽・文芸費"</formula>
    </cfRule>
  </conditionalFormatting>
  <conditionalFormatting sqref="R359:R368">
    <cfRule type="expression" dxfId="885" priority="447">
      <formula>INDIRECT(ADDRESS(ROW(),COLUMN()))=TRUNC(INDIRECT(ADDRESS(ROW(),COLUMN())))</formula>
    </cfRule>
  </conditionalFormatting>
  <conditionalFormatting sqref="O359:O368">
    <cfRule type="expression" dxfId="884" priority="448">
      <formula>INDIRECT(ADDRESS(ROW(),COLUMN()))=TRUNC(INDIRECT(ADDRESS(ROW(),COLUMN())))</formula>
    </cfRule>
  </conditionalFormatting>
  <conditionalFormatting sqref="J359:J368">
    <cfRule type="expression" dxfId="883" priority="446">
      <formula>INDIRECT(ADDRESS(ROW(),COLUMN()))=TRUNC(INDIRECT(ADDRESS(ROW(),COLUMN())))</formula>
    </cfRule>
  </conditionalFormatting>
  <conditionalFormatting sqref="L359:L368">
    <cfRule type="expression" dxfId="882" priority="445">
      <formula>INDIRECT(ADDRESS(ROW(),COLUMN()))=TRUNC(INDIRECT(ADDRESS(ROW(),COLUMN())))</formula>
    </cfRule>
  </conditionalFormatting>
  <conditionalFormatting sqref="G359:G368">
    <cfRule type="expression" dxfId="881" priority="440">
      <formula>OR($G359="出演費",$G359="音楽費",$G359="文芸費")</formula>
    </cfRule>
    <cfRule type="expression" dxfId="880" priority="441">
      <formula>OR($G359="舞台費",$G359="作品借料",$G359="上映費",$G359="会場費",$G359="運搬費")</formula>
    </cfRule>
    <cfRule type="expression" dxfId="879" priority="442">
      <formula>OR($G359="賃金・共済費",$G359="旅費",$G359="報償費")</formula>
    </cfRule>
    <cfRule type="expression" dxfId="878" priority="443">
      <formula>OR($G359="雑役務費",$G359="消耗品費",$G359="通信費",$G359="会議費",$G359="その他")</formula>
    </cfRule>
    <cfRule type="expression" dxfId="877" priority="444">
      <formula>OR($G359="委託費",$G359="補助金")</formula>
    </cfRule>
  </conditionalFormatting>
  <conditionalFormatting sqref="F359:F367">
    <cfRule type="expression" dxfId="876" priority="435">
      <formula>$F359="委託費"</formula>
    </cfRule>
    <cfRule type="expression" dxfId="875" priority="436">
      <formula>$F359="雑役務費・消耗品費等"</formula>
    </cfRule>
    <cfRule type="expression" dxfId="874" priority="437">
      <formula>$F359="賃金・旅費・報償費"</formula>
    </cfRule>
    <cfRule type="expression" dxfId="873" priority="438">
      <formula>$F359="舞台・会場・設営費"</formula>
    </cfRule>
    <cfRule type="expression" dxfId="872" priority="439">
      <formula>$F359="出演・音楽・文芸費"</formula>
    </cfRule>
  </conditionalFormatting>
  <conditionalFormatting sqref="F368">
    <cfRule type="expression" dxfId="871" priority="430">
      <formula>$F368="委託費"</formula>
    </cfRule>
    <cfRule type="expression" dxfId="870" priority="431">
      <formula>$F368="雑役務費・消耗品費等"</formula>
    </cfRule>
    <cfRule type="expression" dxfId="869" priority="432">
      <formula>$F368="賃金・旅費・報償費"</formula>
    </cfRule>
    <cfRule type="expression" dxfId="868" priority="433">
      <formula>$F368="舞台・会場・設営費"</formula>
    </cfRule>
    <cfRule type="expression" dxfId="867" priority="434">
      <formula>$F368="出演・音楽・文芸費"</formula>
    </cfRule>
  </conditionalFormatting>
  <conditionalFormatting sqref="R49:R58">
    <cfRule type="expression" dxfId="866" priority="945">
      <formula>INDIRECT(ADDRESS(ROW(),COLUMN()))=TRUNC(INDIRECT(ADDRESS(ROW(),COLUMN())))</formula>
    </cfRule>
  </conditionalFormatting>
  <conditionalFormatting sqref="O49:O58">
    <cfRule type="expression" dxfId="865" priority="946">
      <formula>INDIRECT(ADDRESS(ROW(),COLUMN()))=TRUNC(INDIRECT(ADDRESS(ROW(),COLUMN())))</formula>
    </cfRule>
  </conditionalFormatting>
  <conditionalFormatting sqref="J49:J58">
    <cfRule type="expression" dxfId="864" priority="944">
      <formula>INDIRECT(ADDRESS(ROW(),COLUMN()))=TRUNC(INDIRECT(ADDRESS(ROW(),COLUMN())))</formula>
    </cfRule>
  </conditionalFormatting>
  <conditionalFormatting sqref="L49:L58">
    <cfRule type="expression" dxfId="863" priority="943">
      <formula>INDIRECT(ADDRESS(ROW(),COLUMN()))=TRUNC(INDIRECT(ADDRESS(ROW(),COLUMN())))</formula>
    </cfRule>
  </conditionalFormatting>
  <conditionalFormatting sqref="G49:G58">
    <cfRule type="expression" dxfId="862" priority="938">
      <formula>OR($G49="出演費",$G49="音楽費",$G49="文芸費")</formula>
    </cfRule>
    <cfRule type="expression" dxfId="861" priority="939">
      <formula>OR($G49="舞台費",$G49="作品借料",$G49="上映費",$G49="会場費",$G49="運搬費")</formula>
    </cfRule>
    <cfRule type="expression" dxfId="860" priority="940">
      <formula>OR($G49="賃金・共済費",$G49="旅費",$G49="報償費")</formula>
    </cfRule>
    <cfRule type="expression" dxfId="859" priority="941">
      <formula>OR($G49="雑役務費",$G49="消耗品費",$G49="通信費",$G49="会議費",$G49="その他")</formula>
    </cfRule>
    <cfRule type="expression" dxfId="858" priority="942">
      <formula>OR($G49="委託費",$G49="補助金")</formula>
    </cfRule>
  </conditionalFormatting>
  <conditionalFormatting sqref="F49:F58">
    <cfRule type="expression" dxfId="857" priority="933">
      <formula>$F49="委託費"</formula>
    </cfRule>
    <cfRule type="expression" dxfId="856" priority="934">
      <formula>$F49="雑役務費・消耗品費等"</formula>
    </cfRule>
    <cfRule type="expression" dxfId="855" priority="935">
      <formula>$F49="賃金・旅費・報償費"</formula>
    </cfRule>
    <cfRule type="expression" dxfId="854" priority="936">
      <formula>$F49="舞台・会場・設営費"</formula>
    </cfRule>
    <cfRule type="expression" dxfId="853" priority="937">
      <formula>$F49="出演・音楽・文芸費"</formula>
    </cfRule>
  </conditionalFormatting>
  <conditionalFormatting sqref="R39:R48">
    <cfRule type="expression" dxfId="852" priority="931">
      <formula>INDIRECT(ADDRESS(ROW(),COLUMN()))=TRUNC(INDIRECT(ADDRESS(ROW(),COLUMN())))</formula>
    </cfRule>
  </conditionalFormatting>
  <conditionalFormatting sqref="O39:O48">
    <cfRule type="expression" dxfId="851" priority="932">
      <formula>INDIRECT(ADDRESS(ROW(),COLUMN()))=TRUNC(INDIRECT(ADDRESS(ROW(),COLUMN())))</formula>
    </cfRule>
  </conditionalFormatting>
  <conditionalFormatting sqref="J39:J48">
    <cfRule type="expression" dxfId="850" priority="930">
      <formula>INDIRECT(ADDRESS(ROW(),COLUMN()))=TRUNC(INDIRECT(ADDRESS(ROW(),COLUMN())))</formula>
    </cfRule>
  </conditionalFormatting>
  <conditionalFormatting sqref="L39:L48">
    <cfRule type="expression" dxfId="849" priority="929">
      <formula>INDIRECT(ADDRESS(ROW(),COLUMN()))=TRUNC(INDIRECT(ADDRESS(ROW(),COLUMN())))</formula>
    </cfRule>
  </conditionalFormatting>
  <conditionalFormatting sqref="G39:G48">
    <cfRule type="expression" dxfId="848" priority="924">
      <formula>OR($G39="出演費",$G39="音楽費",$G39="文芸費")</formula>
    </cfRule>
    <cfRule type="expression" dxfId="847" priority="925">
      <formula>OR($G39="舞台費",$G39="作品借料",$G39="上映費",$G39="会場費",$G39="運搬費")</formula>
    </cfRule>
    <cfRule type="expression" dxfId="846" priority="926">
      <formula>OR($G39="賃金・共済費",$G39="旅費",$G39="報償費")</formula>
    </cfRule>
    <cfRule type="expression" dxfId="845" priority="927">
      <formula>OR($G39="雑役務費",$G39="消耗品費",$G39="通信費",$G39="会議費",$G39="その他")</formula>
    </cfRule>
    <cfRule type="expression" dxfId="844" priority="928">
      <formula>OR($G39="委託費",$G39="補助金")</formula>
    </cfRule>
  </conditionalFormatting>
  <conditionalFormatting sqref="F39:F48">
    <cfRule type="expression" dxfId="843" priority="919">
      <formula>$F39="委託費"</formula>
    </cfRule>
    <cfRule type="expression" dxfId="842" priority="920">
      <formula>$F39="雑役務費・消耗品費等"</formula>
    </cfRule>
    <cfRule type="expression" dxfId="841" priority="921">
      <formula>$F39="賃金・旅費・報償費"</formula>
    </cfRule>
    <cfRule type="expression" dxfId="840" priority="922">
      <formula>$F39="舞台・会場・設営費"</formula>
    </cfRule>
    <cfRule type="expression" dxfId="839" priority="923">
      <formula>$F39="出演・音楽・文芸費"</formula>
    </cfRule>
  </conditionalFormatting>
  <conditionalFormatting sqref="R59:R68">
    <cfRule type="expression" dxfId="838" priority="917">
      <formula>INDIRECT(ADDRESS(ROW(),COLUMN()))=TRUNC(INDIRECT(ADDRESS(ROW(),COLUMN())))</formula>
    </cfRule>
  </conditionalFormatting>
  <conditionalFormatting sqref="O59:O68">
    <cfRule type="expression" dxfId="837" priority="918">
      <formula>INDIRECT(ADDRESS(ROW(),COLUMN()))=TRUNC(INDIRECT(ADDRESS(ROW(),COLUMN())))</formula>
    </cfRule>
  </conditionalFormatting>
  <conditionalFormatting sqref="J59:J68">
    <cfRule type="expression" dxfId="836" priority="916">
      <formula>INDIRECT(ADDRESS(ROW(),COLUMN()))=TRUNC(INDIRECT(ADDRESS(ROW(),COLUMN())))</formula>
    </cfRule>
  </conditionalFormatting>
  <conditionalFormatting sqref="L59:L68">
    <cfRule type="expression" dxfId="835" priority="915">
      <formula>INDIRECT(ADDRESS(ROW(),COLUMN()))=TRUNC(INDIRECT(ADDRESS(ROW(),COLUMN())))</formula>
    </cfRule>
  </conditionalFormatting>
  <conditionalFormatting sqref="G59:G68">
    <cfRule type="expression" dxfId="834" priority="910">
      <formula>OR($G59="出演費",$G59="音楽費",$G59="文芸費")</formula>
    </cfRule>
    <cfRule type="expression" dxfId="833" priority="911">
      <formula>OR($G59="舞台費",$G59="作品借料",$G59="上映費",$G59="会場費",$G59="運搬費")</formula>
    </cfRule>
    <cfRule type="expression" dxfId="832" priority="912">
      <formula>OR($G59="賃金・共済費",$G59="旅費",$G59="報償費")</formula>
    </cfRule>
    <cfRule type="expression" dxfId="831" priority="913">
      <formula>OR($G59="雑役務費",$G59="消耗品費",$G59="通信費",$G59="会議費",$G59="その他")</formula>
    </cfRule>
    <cfRule type="expression" dxfId="830" priority="914">
      <formula>OR($G59="委託費",$G59="補助金")</formula>
    </cfRule>
  </conditionalFormatting>
  <conditionalFormatting sqref="F59:F67">
    <cfRule type="expression" dxfId="829" priority="905">
      <formula>$F59="委託費"</formula>
    </cfRule>
    <cfRule type="expression" dxfId="828" priority="906">
      <formula>$F59="雑役務費・消耗品費等"</formula>
    </cfRule>
    <cfRule type="expression" dxfId="827" priority="907">
      <formula>$F59="賃金・旅費・報償費"</formula>
    </cfRule>
    <cfRule type="expression" dxfId="826" priority="908">
      <formula>$F59="舞台・会場・設営費"</formula>
    </cfRule>
    <cfRule type="expression" dxfId="825" priority="909">
      <formula>$F59="出演・音楽・文芸費"</formula>
    </cfRule>
  </conditionalFormatting>
  <conditionalFormatting sqref="F68">
    <cfRule type="expression" dxfId="824" priority="900">
      <formula>$F68="委託費"</formula>
    </cfRule>
    <cfRule type="expression" dxfId="823" priority="901">
      <formula>$F68="雑役務費・消耗品費等"</formula>
    </cfRule>
    <cfRule type="expression" dxfId="822" priority="902">
      <formula>$F68="賃金・旅費・報償費"</formula>
    </cfRule>
    <cfRule type="expression" dxfId="821" priority="903">
      <formula>$F68="舞台・会場・設営費"</formula>
    </cfRule>
    <cfRule type="expression" dxfId="820" priority="904">
      <formula>$F68="出演・音楽・文芸費"</formula>
    </cfRule>
  </conditionalFormatting>
  <conditionalFormatting sqref="R79:R88">
    <cfRule type="expression" dxfId="819" priority="898">
      <formula>INDIRECT(ADDRESS(ROW(),COLUMN()))=TRUNC(INDIRECT(ADDRESS(ROW(),COLUMN())))</formula>
    </cfRule>
  </conditionalFormatting>
  <conditionalFormatting sqref="O79:O88">
    <cfRule type="expression" dxfId="818" priority="899">
      <formula>INDIRECT(ADDRESS(ROW(),COLUMN()))=TRUNC(INDIRECT(ADDRESS(ROW(),COLUMN())))</formula>
    </cfRule>
  </conditionalFormatting>
  <conditionalFormatting sqref="J79:J88">
    <cfRule type="expression" dxfId="817" priority="897">
      <formula>INDIRECT(ADDRESS(ROW(),COLUMN()))=TRUNC(INDIRECT(ADDRESS(ROW(),COLUMN())))</formula>
    </cfRule>
  </conditionalFormatting>
  <conditionalFormatting sqref="L79:L88">
    <cfRule type="expression" dxfId="816" priority="896">
      <formula>INDIRECT(ADDRESS(ROW(),COLUMN()))=TRUNC(INDIRECT(ADDRESS(ROW(),COLUMN())))</formula>
    </cfRule>
  </conditionalFormatting>
  <conditionalFormatting sqref="G79:G88">
    <cfRule type="expression" dxfId="815" priority="891">
      <formula>OR($G79="出演費",$G79="音楽費",$G79="文芸費")</formula>
    </cfRule>
    <cfRule type="expression" dxfId="814" priority="892">
      <formula>OR($G79="舞台費",$G79="作品借料",$G79="上映費",$G79="会場費",$G79="運搬費")</formula>
    </cfRule>
    <cfRule type="expression" dxfId="813" priority="893">
      <formula>OR($G79="賃金・共済費",$G79="旅費",$G79="報償費")</formula>
    </cfRule>
    <cfRule type="expression" dxfId="812" priority="894">
      <formula>OR($G79="雑役務費",$G79="消耗品費",$G79="通信費",$G79="会議費",$G79="その他")</formula>
    </cfRule>
    <cfRule type="expression" dxfId="811" priority="895">
      <formula>OR($G79="委託費",$G79="補助金")</formula>
    </cfRule>
  </conditionalFormatting>
  <conditionalFormatting sqref="F79:F88">
    <cfRule type="expression" dxfId="810" priority="886">
      <formula>$F79="委託費"</formula>
    </cfRule>
    <cfRule type="expression" dxfId="809" priority="887">
      <formula>$F79="雑役務費・消耗品費等"</formula>
    </cfRule>
    <cfRule type="expression" dxfId="808" priority="888">
      <formula>$F79="賃金・旅費・報償費"</formula>
    </cfRule>
    <cfRule type="expression" dxfId="807" priority="889">
      <formula>$F79="舞台・会場・設営費"</formula>
    </cfRule>
    <cfRule type="expression" dxfId="806" priority="890">
      <formula>$F79="出演・音楽・文芸費"</formula>
    </cfRule>
  </conditionalFormatting>
  <conditionalFormatting sqref="R69:R78">
    <cfRule type="expression" dxfId="805" priority="884">
      <formula>INDIRECT(ADDRESS(ROW(),COLUMN()))=TRUNC(INDIRECT(ADDRESS(ROW(),COLUMN())))</formula>
    </cfRule>
  </conditionalFormatting>
  <conditionalFormatting sqref="O69:O78">
    <cfRule type="expression" dxfId="804" priority="885">
      <formula>INDIRECT(ADDRESS(ROW(),COLUMN()))=TRUNC(INDIRECT(ADDRESS(ROW(),COLUMN())))</formula>
    </cfRule>
  </conditionalFormatting>
  <conditionalFormatting sqref="J69:J78">
    <cfRule type="expression" dxfId="803" priority="883">
      <formula>INDIRECT(ADDRESS(ROW(),COLUMN()))=TRUNC(INDIRECT(ADDRESS(ROW(),COLUMN())))</formula>
    </cfRule>
  </conditionalFormatting>
  <conditionalFormatting sqref="L69:L78">
    <cfRule type="expression" dxfId="802" priority="882">
      <formula>INDIRECT(ADDRESS(ROW(),COLUMN()))=TRUNC(INDIRECT(ADDRESS(ROW(),COLUMN())))</formula>
    </cfRule>
  </conditionalFormatting>
  <conditionalFormatting sqref="G69:G78">
    <cfRule type="expression" dxfId="801" priority="877">
      <formula>OR($G69="出演費",$G69="音楽費",$G69="文芸費")</formula>
    </cfRule>
    <cfRule type="expression" dxfId="800" priority="878">
      <formula>OR($G69="舞台費",$G69="作品借料",$G69="上映費",$G69="会場費",$G69="運搬費")</formula>
    </cfRule>
    <cfRule type="expression" dxfId="799" priority="879">
      <formula>OR($G69="賃金・共済費",$G69="旅費",$G69="報償費")</formula>
    </cfRule>
    <cfRule type="expression" dxfId="798" priority="880">
      <formula>OR($G69="雑役務費",$G69="消耗品費",$G69="通信費",$G69="会議費",$G69="その他")</formula>
    </cfRule>
    <cfRule type="expression" dxfId="797" priority="881">
      <formula>OR($G69="委託費",$G69="補助金")</formula>
    </cfRule>
  </conditionalFormatting>
  <conditionalFormatting sqref="F69:F78">
    <cfRule type="expression" dxfId="796" priority="872">
      <formula>$F69="委託費"</formula>
    </cfRule>
    <cfRule type="expression" dxfId="795" priority="873">
      <formula>$F69="雑役務費・消耗品費等"</formula>
    </cfRule>
    <cfRule type="expression" dxfId="794" priority="874">
      <formula>$F69="賃金・旅費・報償費"</formula>
    </cfRule>
    <cfRule type="expression" dxfId="793" priority="875">
      <formula>$F69="舞台・会場・設営費"</formula>
    </cfRule>
    <cfRule type="expression" dxfId="792" priority="876">
      <formula>$F69="出演・音楽・文芸費"</formula>
    </cfRule>
  </conditionalFormatting>
  <conditionalFormatting sqref="R89:R98">
    <cfRule type="expression" dxfId="791" priority="870">
      <formula>INDIRECT(ADDRESS(ROW(),COLUMN()))=TRUNC(INDIRECT(ADDRESS(ROW(),COLUMN())))</formula>
    </cfRule>
  </conditionalFormatting>
  <conditionalFormatting sqref="O89:O98">
    <cfRule type="expression" dxfId="790" priority="871">
      <formula>INDIRECT(ADDRESS(ROW(),COLUMN()))=TRUNC(INDIRECT(ADDRESS(ROW(),COLUMN())))</formula>
    </cfRule>
  </conditionalFormatting>
  <conditionalFormatting sqref="J89:J98">
    <cfRule type="expression" dxfId="789" priority="869">
      <formula>INDIRECT(ADDRESS(ROW(),COLUMN()))=TRUNC(INDIRECT(ADDRESS(ROW(),COLUMN())))</formula>
    </cfRule>
  </conditionalFormatting>
  <conditionalFormatting sqref="L89:L98">
    <cfRule type="expression" dxfId="788" priority="868">
      <formula>INDIRECT(ADDRESS(ROW(),COLUMN()))=TRUNC(INDIRECT(ADDRESS(ROW(),COLUMN())))</formula>
    </cfRule>
  </conditionalFormatting>
  <conditionalFormatting sqref="G89:G98">
    <cfRule type="expression" dxfId="787" priority="863">
      <formula>OR($G89="出演費",$G89="音楽費",$G89="文芸費")</formula>
    </cfRule>
    <cfRule type="expression" dxfId="786" priority="864">
      <formula>OR($G89="舞台費",$G89="作品借料",$G89="上映費",$G89="会場費",$G89="運搬費")</formula>
    </cfRule>
    <cfRule type="expression" dxfId="785" priority="865">
      <formula>OR($G89="賃金・共済費",$G89="旅費",$G89="報償費")</formula>
    </cfRule>
    <cfRule type="expression" dxfId="784" priority="866">
      <formula>OR($G89="雑役務費",$G89="消耗品費",$G89="通信費",$G89="会議費",$G89="その他")</formula>
    </cfRule>
    <cfRule type="expression" dxfId="783" priority="867">
      <formula>OR($G89="委託費",$G89="補助金")</formula>
    </cfRule>
  </conditionalFormatting>
  <conditionalFormatting sqref="F89:F97">
    <cfRule type="expression" dxfId="782" priority="858">
      <formula>$F89="委託費"</formula>
    </cfRule>
    <cfRule type="expression" dxfId="781" priority="859">
      <formula>$F89="雑役務費・消耗品費等"</formula>
    </cfRule>
    <cfRule type="expression" dxfId="780" priority="860">
      <formula>$F89="賃金・旅費・報償費"</formula>
    </cfRule>
    <cfRule type="expression" dxfId="779" priority="861">
      <formula>$F89="舞台・会場・設営費"</formula>
    </cfRule>
    <cfRule type="expression" dxfId="778" priority="862">
      <formula>$F89="出演・音楽・文芸費"</formula>
    </cfRule>
  </conditionalFormatting>
  <conditionalFormatting sqref="F98">
    <cfRule type="expression" dxfId="777" priority="853">
      <formula>$F98="委託費"</formula>
    </cfRule>
    <cfRule type="expression" dxfId="776" priority="854">
      <formula>$F98="雑役務費・消耗品費等"</formula>
    </cfRule>
    <cfRule type="expression" dxfId="775" priority="855">
      <formula>$F98="賃金・旅費・報償費"</formula>
    </cfRule>
    <cfRule type="expression" dxfId="774" priority="856">
      <formula>$F98="舞台・会場・設営費"</formula>
    </cfRule>
    <cfRule type="expression" dxfId="773" priority="857">
      <formula>$F98="出演・音楽・文芸費"</formula>
    </cfRule>
  </conditionalFormatting>
  <conditionalFormatting sqref="R109:R118">
    <cfRule type="expression" dxfId="772" priority="851">
      <formula>INDIRECT(ADDRESS(ROW(),COLUMN()))=TRUNC(INDIRECT(ADDRESS(ROW(),COLUMN())))</formula>
    </cfRule>
  </conditionalFormatting>
  <conditionalFormatting sqref="O109:O118">
    <cfRule type="expression" dxfId="771" priority="852">
      <formula>INDIRECT(ADDRESS(ROW(),COLUMN()))=TRUNC(INDIRECT(ADDRESS(ROW(),COLUMN())))</formula>
    </cfRule>
  </conditionalFormatting>
  <conditionalFormatting sqref="J109:J118">
    <cfRule type="expression" dxfId="770" priority="850">
      <formula>INDIRECT(ADDRESS(ROW(),COLUMN()))=TRUNC(INDIRECT(ADDRESS(ROW(),COLUMN())))</formula>
    </cfRule>
  </conditionalFormatting>
  <conditionalFormatting sqref="L109:L118">
    <cfRule type="expression" dxfId="769" priority="849">
      <formula>INDIRECT(ADDRESS(ROW(),COLUMN()))=TRUNC(INDIRECT(ADDRESS(ROW(),COLUMN())))</formula>
    </cfRule>
  </conditionalFormatting>
  <conditionalFormatting sqref="G109:G118">
    <cfRule type="expression" dxfId="768" priority="844">
      <formula>OR($G109="出演費",$G109="音楽費",$G109="文芸費")</formula>
    </cfRule>
    <cfRule type="expression" dxfId="767" priority="845">
      <formula>OR($G109="舞台費",$G109="作品借料",$G109="上映費",$G109="会場費",$G109="運搬費")</formula>
    </cfRule>
    <cfRule type="expression" dxfId="766" priority="846">
      <formula>OR($G109="賃金・共済費",$G109="旅費",$G109="報償費")</formula>
    </cfRule>
    <cfRule type="expression" dxfId="765" priority="847">
      <formula>OR($G109="雑役務費",$G109="消耗品費",$G109="通信費",$G109="会議費",$G109="その他")</formula>
    </cfRule>
    <cfRule type="expression" dxfId="764" priority="848">
      <formula>OR($G109="委託費",$G109="補助金")</formula>
    </cfRule>
  </conditionalFormatting>
  <conditionalFormatting sqref="F109:F118">
    <cfRule type="expression" dxfId="763" priority="839">
      <formula>$F109="委託費"</formula>
    </cfRule>
    <cfRule type="expression" dxfId="762" priority="840">
      <formula>$F109="雑役務費・消耗品費等"</formula>
    </cfRule>
    <cfRule type="expression" dxfId="761" priority="841">
      <formula>$F109="賃金・旅費・報償費"</formula>
    </cfRule>
    <cfRule type="expression" dxfId="760" priority="842">
      <formula>$F109="舞台・会場・設営費"</formula>
    </cfRule>
    <cfRule type="expression" dxfId="759" priority="843">
      <formula>$F109="出演・音楽・文芸費"</formula>
    </cfRule>
  </conditionalFormatting>
  <conditionalFormatting sqref="R99:R108">
    <cfRule type="expression" dxfId="758" priority="837">
      <formula>INDIRECT(ADDRESS(ROW(),COLUMN()))=TRUNC(INDIRECT(ADDRESS(ROW(),COLUMN())))</formula>
    </cfRule>
  </conditionalFormatting>
  <conditionalFormatting sqref="O99:O108">
    <cfRule type="expression" dxfId="757" priority="838">
      <formula>INDIRECT(ADDRESS(ROW(),COLUMN()))=TRUNC(INDIRECT(ADDRESS(ROW(),COLUMN())))</formula>
    </cfRule>
  </conditionalFormatting>
  <conditionalFormatting sqref="J99:J108">
    <cfRule type="expression" dxfId="756" priority="836">
      <formula>INDIRECT(ADDRESS(ROW(),COLUMN()))=TRUNC(INDIRECT(ADDRESS(ROW(),COLUMN())))</formula>
    </cfRule>
  </conditionalFormatting>
  <conditionalFormatting sqref="L99:L108">
    <cfRule type="expression" dxfId="755" priority="835">
      <formula>INDIRECT(ADDRESS(ROW(),COLUMN()))=TRUNC(INDIRECT(ADDRESS(ROW(),COLUMN())))</formula>
    </cfRule>
  </conditionalFormatting>
  <conditionalFormatting sqref="G99:G108">
    <cfRule type="expression" dxfId="754" priority="830">
      <formula>OR($G99="出演費",$G99="音楽費",$G99="文芸費")</formula>
    </cfRule>
    <cfRule type="expression" dxfId="753" priority="831">
      <formula>OR($G99="舞台費",$G99="作品借料",$G99="上映費",$G99="会場費",$G99="運搬費")</formula>
    </cfRule>
    <cfRule type="expression" dxfId="752" priority="832">
      <formula>OR($G99="賃金・共済費",$G99="旅費",$G99="報償費")</formula>
    </cfRule>
    <cfRule type="expression" dxfId="751" priority="833">
      <formula>OR($G99="雑役務費",$G99="消耗品費",$G99="通信費",$G99="会議費",$G99="その他")</formula>
    </cfRule>
    <cfRule type="expression" dxfId="750" priority="834">
      <formula>OR($G99="委託費",$G99="補助金")</formula>
    </cfRule>
  </conditionalFormatting>
  <conditionalFormatting sqref="F99:F108">
    <cfRule type="expression" dxfId="749" priority="825">
      <formula>$F99="委託費"</formula>
    </cfRule>
    <cfRule type="expression" dxfId="748" priority="826">
      <formula>$F99="雑役務費・消耗品費等"</formula>
    </cfRule>
    <cfRule type="expression" dxfId="747" priority="827">
      <formula>$F99="賃金・旅費・報償費"</formula>
    </cfRule>
    <cfRule type="expression" dxfId="746" priority="828">
      <formula>$F99="舞台・会場・設営費"</formula>
    </cfRule>
    <cfRule type="expression" dxfId="745" priority="829">
      <formula>$F99="出演・音楽・文芸費"</formula>
    </cfRule>
  </conditionalFormatting>
  <conditionalFormatting sqref="R119:R128">
    <cfRule type="expression" dxfId="744" priority="823">
      <formula>INDIRECT(ADDRESS(ROW(),COLUMN()))=TRUNC(INDIRECT(ADDRESS(ROW(),COLUMN())))</formula>
    </cfRule>
  </conditionalFormatting>
  <conditionalFormatting sqref="O119:O128">
    <cfRule type="expression" dxfId="743" priority="824">
      <formula>INDIRECT(ADDRESS(ROW(),COLUMN()))=TRUNC(INDIRECT(ADDRESS(ROW(),COLUMN())))</formula>
    </cfRule>
  </conditionalFormatting>
  <conditionalFormatting sqref="J119:J128">
    <cfRule type="expression" dxfId="742" priority="822">
      <formula>INDIRECT(ADDRESS(ROW(),COLUMN()))=TRUNC(INDIRECT(ADDRESS(ROW(),COLUMN())))</formula>
    </cfRule>
  </conditionalFormatting>
  <conditionalFormatting sqref="L119:L128">
    <cfRule type="expression" dxfId="741" priority="821">
      <formula>INDIRECT(ADDRESS(ROW(),COLUMN()))=TRUNC(INDIRECT(ADDRESS(ROW(),COLUMN())))</formula>
    </cfRule>
  </conditionalFormatting>
  <conditionalFormatting sqref="G119:G128">
    <cfRule type="expression" dxfId="740" priority="816">
      <formula>OR($G119="出演費",$G119="音楽費",$G119="文芸費")</formula>
    </cfRule>
    <cfRule type="expression" dxfId="739" priority="817">
      <formula>OR($G119="舞台費",$G119="作品借料",$G119="上映費",$G119="会場費",$G119="運搬費")</formula>
    </cfRule>
    <cfRule type="expression" dxfId="738" priority="818">
      <formula>OR($G119="賃金・共済費",$G119="旅費",$G119="報償費")</formula>
    </cfRule>
    <cfRule type="expression" dxfId="737" priority="819">
      <formula>OR($G119="雑役務費",$G119="消耗品費",$G119="通信費",$G119="会議費",$G119="その他")</formula>
    </cfRule>
    <cfRule type="expression" dxfId="736" priority="820">
      <formula>OR($G119="委託費",$G119="補助金")</formula>
    </cfRule>
  </conditionalFormatting>
  <conditionalFormatting sqref="F119:F127">
    <cfRule type="expression" dxfId="735" priority="811">
      <formula>$F119="委託費"</formula>
    </cfRule>
    <cfRule type="expression" dxfId="734" priority="812">
      <formula>$F119="雑役務費・消耗品費等"</formula>
    </cfRule>
    <cfRule type="expression" dxfId="733" priority="813">
      <formula>$F119="賃金・旅費・報償費"</formula>
    </cfRule>
    <cfRule type="expression" dxfId="732" priority="814">
      <formula>$F119="舞台・会場・設営費"</formula>
    </cfRule>
    <cfRule type="expression" dxfId="731" priority="815">
      <formula>$F119="出演・音楽・文芸費"</formula>
    </cfRule>
  </conditionalFormatting>
  <conditionalFormatting sqref="F128">
    <cfRule type="expression" dxfId="730" priority="806">
      <formula>$F128="委託費"</formula>
    </cfRule>
    <cfRule type="expression" dxfId="729" priority="807">
      <formula>$F128="雑役務費・消耗品費等"</formula>
    </cfRule>
    <cfRule type="expression" dxfId="728" priority="808">
      <formula>$F128="賃金・旅費・報償費"</formula>
    </cfRule>
    <cfRule type="expression" dxfId="727" priority="809">
      <formula>$F128="舞台・会場・設営費"</formula>
    </cfRule>
    <cfRule type="expression" dxfId="726" priority="810">
      <formula>$F128="出演・音楽・文芸費"</formula>
    </cfRule>
  </conditionalFormatting>
  <conditionalFormatting sqref="R139:R148">
    <cfRule type="expression" dxfId="725" priority="804">
      <formula>INDIRECT(ADDRESS(ROW(),COLUMN()))=TRUNC(INDIRECT(ADDRESS(ROW(),COLUMN())))</formula>
    </cfRule>
  </conditionalFormatting>
  <conditionalFormatting sqref="O139:O148">
    <cfRule type="expression" dxfId="724" priority="805">
      <formula>INDIRECT(ADDRESS(ROW(),COLUMN()))=TRUNC(INDIRECT(ADDRESS(ROW(),COLUMN())))</formula>
    </cfRule>
  </conditionalFormatting>
  <conditionalFormatting sqref="J139:J148">
    <cfRule type="expression" dxfId="723" priority="803">
      <formula>INDIRECT(ADDRESS(ROW(),COLUMN()))=TRUNC(INDIRECT(ADDRESS(ROW(),COLUMN())))</formula>
    </cfRule>
  </conditionalFormatting>
  <conditionalFormatting sqref="L139:L148">
    <cfRule type="expression" dxfId="722" priority="802">
      <formula>INDIRECT(ADDRESS(ROW(),COLUMN()))=TRUNC(INDIRECT(ADDRESS(ROW(),COLUMN())))</formula>
    </cfRule>
  </conditionalFormatting>
  <conditionalFormatting sqref="G139:G148">
    <cfRule type="expression" dxfId="721" priority="797">
      <formula>OR($G139="出演費",$G139="音楽費",$G139="文芸費")</formula>
    </cfRule>
    <cfRule type="expression" dxfId="720" priority="798">
      <formula>OR($G139="舞台費",$G139="作品借料",$G139="上映費",$G139="会場費",$G139="運搬費")</formula>
    </cfRule>
    <cfRule type="expression" dxfId="719" priority="799">
      <formula>OR($G139="賃金・共済費",$G139="旅費",$G139="報償費")</formula>
    </cfRule>
    <cfRule type="expression" dxfId="718" priority="800">
      <formula>OR($G139="雑役務費",$G139="消耗品費",$G139="通信費",$G139="会議費",$G139="その他")</formula>
    </cfRule>
    <cfRule type="expression" dxfId="717" priority="801">
      <formula>OR($G139="委託費",$G139="補助金")</formula>
    </cfRule>
  </conditionalFormatting>
  <conditionalFormatting sqref="F139:F148">
    <cfRule type="expression" dxfId="716" priority="792">
      <formula>$F139="委託費"</formula>
    </cfRule>
    <cfRule type="expression" dxfId="715" priority="793">
      <formula>$F139="雑役務費・消耗品費等"</formula>
    </cfRule>
    <cfRule type="expression" dxfId="714" priority="794">
      <formula>$F139="賃金・旅費・報償費"</formula>
    </cfRule>
    <cfRule type="expression" dxfId="713" priority="795">
      <formula>$F139="舞台・会場・設営費"</formula>
    </cfRule>
    <cfRule type="expression" dxfId="712" priority="796">
      <formula>$F139="出演・音楽・文芸費"</formula>
    </cfRule>
  </conditionalFormatting>
  <conditionalFormatting sqref="R129:R138">
    <cfRule type="expression" dxfId="711" priority="790">
      <formula>INDIRECT(ADDRESS(ROW(),COLUMN()))=TRUNC(INDIRECT(ADDRESS(ROW(),COLUMN())))</formula>
    </cfRule>
  </conditionalFormatting>
  <conditionalFormatting sqref="O129:O138">
    <cfRule type="expression" dxfId="710" priority="791">
      <formula>INDIRECT(ADDRESS(ROW(),COLUMN()))=TRUNC(INDIRECT(ADDRESS(ROW(),COLUMN())))</formula>
    </cfRule>
  </conditionalFormatting>
  <conditionalFormatting sqref="J129:J138">
    <cfRule type="expression" dxfId="709" priority="789">
      <formula>INDIRECT(ADDRESS(ROW(),COLUMN()))=TRUNC(INDIRECT(ADDRESS(ROW(),COLUMN())))</formula>
    </cfRule>
  </conditionalFormatting>
  <conditionalFormatting sqref="L129:L138">
    <cfRule type="expression" dxfId="708" priority="788">
      <formula>INDIRECT(ADDRESS(ROW(),COLUMN()))=TRUNC(INDIRECT(ADDRESS(ROW(),COLUMN())))</formula>
    </cfRule>
  </conditionalFormatting>
  <conditionalFormatting sqref="G129:G138">
    <cfRule type="expression" dxfId="707" priority="783">
      <formula>OR($G129="出演費",$G129="音楽費",$G129="文芸費")</formula>
    </cfRule>
    <cfRule type="expression" dxfId="706" priority="784">
      <formula>OR($G129="舞台費",$G129="作品借料",$G129="上映費",$G129="会場費",$G129="運搬費")</formula>
    </cfRule>
    <cfRule type="expression" dxfId="705" priority="785">
      <formula>OR($G129="賃金・共済費",$G129="旅費",$G129="報償費")</formula>
    </cfRule>
    <cfRule type="expression" dxfId="704" priority="786">
      <formula>OR($G129="雑役務費",$G129="消耗品費",$G129="通信費",$G129="会議費",$G129="その他")</formula>
    </cfRule>
    <cfRule type="expression" dxfId="703" priority="787">
      <formula>OR($G129="委託費",$G129="補助金")</formula>
    </cfRule>
  </conditionalFormatting>
  <conditionalFormatting sqref="F129:F138">
    <cfRule type="expression" dxfId="702" priority="778">
      <formula>$F129="委託費"</formula>
    </cfRule>
    <cfRule type="expression" dxfId="701" priority="779">
      <formula>$F129="雑役務費・消耗品費等"</formula>
    </cfRule>
    <cfRule type="expression" dxfId="700" priority="780">
      <formula>$F129="賃金・旅費・報償費"</formula>
    </cfRule>
    <cfRule type="expression" dxfId="699" priority="781">
      <formula>$F129="舞台・会場・設営費"</formula>
    </cfRule>
    <cfRule type="expression" dxfId="698" priority="782">
      <formula>$F129="出演・音楽・文芸費"</formula>
    </cfRule>
  </conditionalFormatting>
  <conditionalFormatting sqref="R149:R158">
    <cfRule type="expression" dxfId="697" priority="776">
      <formula>INDIRECT(ADDRESS(ROW(),COLUMN()))=TRUNC(INDIRECT(ADDRESS(ROW(),COLUMN())))</formula>
    </cfRule>
  </conditionalFormatting>
  <conditionalFormatting sqref="O149:O158">
    <cfRule type="expression" dxfId="696" priority="777">
      <formula>INDIRECT(ADDRESS(ROW(),COLUMN()))=TRUNC(INDIRECT(ADDRESS(ROW(),COLUMN())))</formula>
    </cfRule>
  </conditionalFormatting>
  <conditionalFormatting sqref="J149:J158">
    <cfRule type="expression" dxfId="695" priority="775">
      <formula>INDIRECT(ADDRESS(ROW(),COLUMN()))=TRUNC(INDIRECT(ADDRESS(ROW(),COLUMN())))</formula>
    </cfRule>
  </conditionalFormatting>
  <conditionalFormatting sqref="L149:L158">
    <cfRule type="expression" dxfId="694" priority="774">
      <formula>INDIRECT(ADDRESS(ROW(),COLUMN()))=TRUNC(INDIRECT(ADDRESS(ROW(),COLUMN())))</formula>
    </cfRule>
  </conditionalFormatting>
  <conditionalFormatting sqref="G149:G158">
    <cfRule type="expression" dxfId="693" priority="769">
      <formula>OR($G149="出演費",$G149="音楽費",$G149="文芸費")</formula>
    </cfRule>
    <cfRule type="expression" dxfId="692" priority="770">
      <formula>OR($G149="舞台費",$G149="作品借料",$G149="上映費",$G149="会場費",$G149="運搬費")</formula>
    </cfRule>
    <cfRule type="expression" dxfId="691" priority="771">
      <formula>OR($G149="賃金・共済費",$G149="旅費",$G149="報償費")</formula>
    </cfRule>
    <cfRule type="expression" dxfId="690" priority="772">
      <formula>OR($G149="雑役務費",$G149="消耗品費",$G149="通信費",$G149="会議費",$G149="その他")</formula>
    </cfRule>
    <cfRule type="expression" dxfId="689" priority="773">
      <formula>OR($G149="委託費",$G149="補助金")</formula>
    </cfRule>
  </conditionalFormatting>
  <conditionalFormatting sqref="F149:F157">
    <cfRule type="expression" dxfId="688" priority="764">
      <formula>$F149="委託費"</formula>
    </cfRule>
    <cfRule type="expression" dxfId="687" priority="765">
      <formula>$F149="雑役務費・消耗品費等"</formula>
    </cfRule>
    <cfRule type="expression" dxfId="686" priority="766">
      <formula>$F149="賃金・旅費・報償費"</formula>
    </cfRule>
    <cfRule type="expression" dxfId="685" priority="767">
      <formula>$F149="舞台・会場・設営費"</formula>
    </cfRule>
    <cfRule type="expression" dxfId="684" priority="768">
      <formula>$F149="出演・音楽・文芸費"</formula>
    </cfRule>
  </conditionalFormatting>
  <conditionalFormatting sqref="F158">
    <cfRule type="expression" dxfId="683" priority="759">
      <formula>$F158="委託費"</formula>
    </cfRule>
    <cfRule type="expression" dxfId="682" priority="760">
      <formula>$F158="雑役務費・消耗品費等"</formula>
    </cfRule>
    <cfRule type="expression" dxfId="681" priority="761">
      <formula>$F158="賃金・旅費・報償費"</formula>
    </cfRule>
    <cfRule type="expression" dxfId="680" priority="762">
      <formula>$F158="舞台・会場・設営費"</formula>
    </cfRule>
    <cfRule type="expression" dxfId="679" priority="763">
      <formula>$F158="出演・音楽・文芸費"</formula>
    </cfRule>
  </conditionalFormatting>
  <conditionalFormatting sqref="R169:R178">
    <cfRule type="expression" dxfId="678" priority="757">
      <formula>INDIRECT(ADDRESS(ROW(),COLUMN()))=TRUNC(INDIRECT(ADDRESS(ROW(),COLUMN())))</formula>
    </cfRule>
  </conditionalFormatting>
  <conditionalFormatting sqref="O169:O178">
    <cfRule type="expression" dxfId="677" priority="758">
      <formula>INDIRECT(ADDRESS(ROW(),COLUMN()))=TRUNC(INDIRECT(ADDRESS(ROW(),COLUMN())))</formula>
    </cfRule>
  </conditionalFormatting>
  <conditionalFormatting sqref="J169:J178">
    <cfRule type="expression" dxfId="676" priority="756">
      <formula>INDIRECT(ADDRESS(ROW(),COLUMN()))=TRUNC(INDIRECT(ADDRESS(ROW(),COLUMN())))</formula>
    </cfRule>
  </conditionalFormatting>
  <conditionalFormatting sqref="L169:L178">
    <cfRule type="expression" dxfId="675" priority="755">
      <formula>INDIRECT(ADDRESS(ROW(),COLUMN()))=TRUNC(INDIRECT(ADDRESS(ROW(),COLUMN())))</formula>
    </cfRule>
  </conditionalFormatting>
  <conditionalFormatting sqref="G169:G178">
    <cfRule type="expression" dxfId="674" priority="750">
      <formula>OR($G169="出演費",$G169="音楽費",$G169="文芸費")</formula>
    </cfRule>
    <cfRule type="expression" dxfId="673" priority="751">
      <formula>OR($G169="舞台費",$G169="作品借料",$G169="上映費",$G169="会場費",$G169="運搬費")</formula>
    </cfRule>
    <cfRule type="expression" dxfId="672" priority="752">
      <formula>OR($G169="賃金・共済費",$G169="旅費",$G169="報償費")</formula>
    </cfRule>
    <cfRule type="expression" dxfId="671" priority="753">
      <formula>OR($G169="雑役務費",$G169="消耗品費",$G169="通信費",$G169="会議費",$G169="その他")</formula>
    </cfRule>
    <cfRule type="expression" dxfId="670" priority="754">
      <formula>OR($G169="委託費",$G169="補助金")</formula>
    </cfRule>
  </conditionalFormatting>
  <conditionalFormatting sqref="F169:F178">
    <cfRule type="expression" dxfId="669" priority="745">
      <formula>$F169="委託費"</formula>
    </cfRule>
    <cfRule type="expression" dxfId="668" priority="746">
      <formula>$F169="雑役務費・消耗品費等"</formula>
    </cfRule>
    <cfRule type="expression" dxfId="667" priority="747">
      <formula>$F169="賃金・旅費・報償費"</formula>
    </cfRule>
    <cfRule type="expression" dxfId="666" priority="748">
      <formula>$F169="舞台・会場・設営費"</formula>
    </cfRule>
    <cfRule type="expression" dxfId="665" priority="749">
      <formula>$F169="出演・音楽・文芸費"</formula>
    </cfRule>
  </conditionalFormatting>
  <conditionalFormatting sqref="R159:R168">
    <cfRule type="expression" dxfId="664" priority="743">
      <formula>INDIRECT(ADDRESS(ROW(),COLUMN()))=TRUNC(INDIRECT(ADDRESS(ROW(),COLUMN())))</formula>
    </cfRule>
  </conditionalFormatting>
  <conditionalFormatting sqref="O159:O168">
    <cfRule type="expression" dxfId="663" priority="744">
      <formula>INDIRECT(ADDRESS(ROW(),COLUMN()))=TRUNC(INDIRECT(ADDRESS(ROW(),COLUMN())))</formula>
    </cfRule>
  </conditionalFormatting>
  <conditionalFormatting sqref="J159:J168">
    <cfRule type="expression" dxfId="662" priority="742">
      <formula>INDIRECT(ADDRESS(ROW(),COLUMN()))=TRUNC(INDIRECT(ADDRESS(ROW(),COLUMN())))</formula>
    </cfRule>
  </conditionalFormatting>
  <conditionalFormatting sqref="L159:L168">
    <cfRule type="expression" dxfId="661" priority="741">
      <formula>INDIRECT(ADDRESS(ROW(),COLUMN()))=TRUNC(INDIRECT(ADDRESS(ROW(),COLUMN())))</formula>
    </cfRule>
  </conditionalFormatting>
  <conditionalFormatting sqref="G159:G168">
    <cfRule type="expression" dxfId="660" priority="736">
      <formula>OR($G159="出演費",$G159="音楽費",$G159="文芸費")</formula>
    </cfRule>
    <cfRule type="expression" dxfId="659" priority="737">
      <formula>OR($G159="舞台費",$G159="作品借料",$G159="上映費",$G159="会場費",$G159="運搬費")</formula>
    </cfRule>
    <cfRule type="expression" dxfId="658" priority="738">
      <formula>OR($G159="賃金・共済費",$G159="旅費",$G159="報償費")</formula>
    </cfRule>
    <cfRule type="expression" dxfId="657" priority="739">
      <formula>OR($G159="雑役務費",$G159="消耗品費",$G159="通信費",$G159="会議費",$G159="その他")</formula>
    </cfRule>
    <cfRule type="expression" dxfId="656" priority="740">
      <formula>OR($G159="委託費",$G159="補助金")</formula>
    </cfRule>
  </conditionalFormatting>
  <conditionalFormatting sqref="F159:F168">
    <cfRule type="expression" dxfId="655" priority="731">
      <formula>$F159="委託費"</formula>
    </cfRule>
    <cfRule type="expression" dxfId="654" priority="732">
      <formula>$F159="雑役務費・消耗品費等"</formula>
    </cfRule>
    <cfRule type="expression" dxfId="653" priority="733">
      <formula>$F159="賃金・旅費・報償費"</formula>
    </cfRule>
    <cfRule type="expression" dxfId="652" priority="734">
      <formula>$F159="舞台・会場・設営費"</formula>
    </cfRule>
    <cfRule type="expression" dxfId="651" priority="735">
      <formula>$F159="出演・音楽・文芸費"</formula>
    </cfRule>
  </conditionalFormatting>
  <conditionalFormatting sqref="R179:R188">
    <cfRule type="expression" dxfId="650" priority="729">
      <formula>INDIRECT(ADDRESS(ROW(),COLUMN()))=TRUNC(INDIRECT(ADDRESS(ROW(),COLUMN())))</formula>
    </cfRule>
  </conditionalFormatting>
  <conditionalFormatting sqref="O179:O188">
    <cfRule type="expression" dxfId="649" priority="730">
      <formula>INDIRECT(ADDRESS(ROW(),COLUMN()))=TRUNC(INDIRECT(ADDRESS(ROW(),COLUMN())))</formula>
    </cfRule>
  </conditionalFormatting>
  <conditionalFormatting sqref="J179:J188">
    <cfRule type="expression" dxfId="648" priority="728">
      <formula>INDIRECT(ADDRESS(ROW(),COLUMN()))=TRUNC(INDIRECT(ADDRESS(ROW(),COLUMN())))</formula>
    </cfRule>
  </conditionalFormatting>
  <conditionalFormatting sqref="L179:L188">
    <cfRule type="expression" dxfId="647" priority="727">
      <formula>INDIRECT(ADDRESS(ROW(),COLUMN()))=TRUNC(INDIRECT(ADDRESS(ROW(),COLUMN())))</formula>
    </cfRule>
  </conditionalFormatting>
  <conditionalFormatting sqref="G179:G188">
    <cfRule type="expression" dxfId="646" priority="722">
      <formula>OR($G179="出演費",$G179="音楽費",$G179="文芸費")</formula>
    </cfRule>
    <cfRule type="expression" dxfId="645" priority="723">
      <formula>OR($G179="舞台費",$G179="作品借料",$G179="上映費",$G179="会場費",$G179="運搬費")</formula>
    </cfRule>
    <cfRule type="expression" dxfId="644" priority="724">
      <formula>OR($G179="賃金・共済費",$G179="旅費",$G179="報償費")</formula>
    </cfRule>
    <cfRule type="expression" dxfId="643" priority="725">
      <formula>OR($G179="雑役務費",$G179="消耗品費",$G179="通信費",$G179="会議費",$G179="その他")</formula>
    </cfRule>
    <cfRule type="expression" dxfId="642" priority="726">
      <formula>OR($G179="委託費",$G179="補助金")</formula>
    </cfRule>
  </conditionalFormatting>
  <conditionalFormatting sqref="F179:F187">
    <cfRule type="expression" dxfId="641" priority="717">
      <formula>$F179="委託費"</formula>
    </cfRule>
    <cfRule type="expression" dxfId="640" priority="718">
      <formula>$F179="雑役務費・消耗品費等"</formula>
    </cfRule>
    <cfRule type="expression" dxfId="639" priority="719">
      <formula>$F179="賃金・旅費・報償費"</formula>
    </cfRule>
    <cfRule type="expression" dxfId="638" priority="720">
      <formula>$F179="舞台・会場・設営費"</formula>
    </cfRule>
    <cfRule type="expression" dxfId="637" priority="721">
      <formula>$F179="出演・音楽・文芸費"</formula>
    </cfRule>
  </conditionalFormatting>
  <conditionalFormatting sqref="F188">
    <cfRule type="expression" dxfId="636" priority="712">
      <formula>$F188="委託費"</formula>
    </cfRule>
    <cfRule type="expression" dxfId="635" priority="713">
      <formula>$F188="雑役務費・消耗品費等"</formula>
    </cfRule>
    <cfRule type="expression" dxfId="634" priority="714">
      <formula>$F188="賃金・旅費・報償費"</formula>
    </cfRule>
    <cfRule type="expression" dxfId="633" priority="715">
      <formula>$F188="舞台・会場・設営費"</formula>
    </cfRule>
    <cfRule type="expression" dxfId="632" priority="716">
      <formula>$F188="出演・音楽・文芸費"</formula>
    </cfRule>
  </conditionalFormatting>
  <conditionalFormatting sqref="R199:R208">
    <cfRule type="expression" dxfId="631" priority="710">
      <formula>INDIRECT(ADDRESS(ROW(),COLUMN()))=TRUNC(INDIRECT(ADDRESS(ROW(),COLUMN())))</formula>
    </cfRule>
  </conditionalFormatting>
  <conditionalFormatting sqref="O199:O208">
    <cfRule type="expression" dxfId="630" priority="711">
      <formula>INDIRECT(ADDRESS(ROW(),COLUMN()))=TRUNC(INDIRECT(ADDRESS(ROW(),COLUMN())))</formula>
    </cfRule>
  </conditionalFormatting>
  <conditionalFormatting sqref="J199:J208">
    <cfRule type="expression" dxfId="629" priority="709">
      <formula>INDIRECT(ADDRESS(ROW(),COLUMN()))=TRUNC(INDIRECT(ADDRESS(ROW(),COLUMN())))</formula>
    </cfRule>
  </conditionalFormatting>
  <conditionalFormatting sqref="L199:L208">
    <cfRule type="expression" dxfId="628" priority="708">
      <formula>INDIRECT(ADDRESS(ROW(),COLUMN()))=TRUNC(INDIRECT(ADDRESS(ROW(),COLUMN())))</formula>
    </cfRule>
  </conditionalFormatting>
  <conditionalFormatting sqref="G199:G208">
    <cfRule type="expression" dxfId="627" priority="703">
      <formula>OR($G199="出演費",$G199="音楽費",$G199="文芸費")</formula>
    </cfRule>
    <cfRule type="expression" dxfId="626" priority="704">
      <formula>OR($G199="舞台費",$G199="作品借料",$G199="上映費",$G199="会場費",$G199="運搬費")</formula>
    </cfRule>
    <cfRule type="expression" dxfId="625" priority="705">
      <formula>OR($G199="賃金・共済費",$G199="旅費",$G199="報償費")</formula>
    </cfRule>
    <cfRule type="expression" dxfId="624" priority="706">
      <formula>OR($G199="雑役務費",$G199="消耗品費",$G199="通信費",$G199="会議費",$G199="その他")</formula>
    </cfRule>
    <cfRule type="expression" dxfId="623" priority="707">
      <formula>OR($G199="委託費",$G199="補助金")</formula>
    </cfRule>
  </conditionalFormatting>
  <conditionalFormatting sqref="F199:F208">
    <cfRule type="expression" dxfId="622" priority="698">
      <formula>$F199="委託費"</formula>
    </cfRule>
    <cfRule type="expression" dxfId="621" priority="699">
      <formula>$F199="雑役務費・消耗品費等"</formula>
    </cfRule>
    <cfRule type="expression" dxfId="620" priority="700">
      <formula>$F199="賃金・旅費・報償費"</formula>
    </cfRule>
    <cfRule type="expression" dxfId="619" priority="701">
      <formula>$F199="舞台・会場・設営費"</formula>
    </cfRule>
    <cfRule type="expression" dxfId="618" priority="702">
      <formula>$F199="出演・音楽・文芸費"</formula>
    </cfRule>
  </conditionalFormatting>
  <conditionalFormatting sqref="R189:R198">
    <cfRule type="expression" dxfId="617" priority="696">
      <formula>INDIRECT(ADDRESS(ROW(),COLUMN()))=TRUNC(INDIRECT(ADDRESS(ROW(),COLUMN())))</formula>
    </cfRule>
  </conditionalFormatting>
  <conditionalFormatting sqref="O189:O198">
    <cfRule type="expression" dxfId="616" priority="697">
      <formula>INDIRECT(ADDRESS(ROW(),COLUMN()))=TRUNC(INDIRECT(ADDRESS(ROW(),COLUMN())))</formula>
    </cfRule>
  </conditionalFormatting>
  <conditionalFormatting sqref="J189:J198">
    <cfRule type="expression" dxfId="615" priority="695">
      <formula>INDIRECT(ADDRESS(ROW(),COLUMN()))=TRUNC(INDIRECT(ADDRESS(ROW(),COLUMN())))</formula>
    </cfRule>
  </conditionalFormatting>
  <conditionalFormatting sqref="L189:L198">
    <cfRule type="expression" dxfId="614" priority="694">
      <formula>INDIRECT(ADDRESS(ROW(),COLUMN()))=TRUNC(INDIRECT(ADDRESS(ROW(),COLUMN())))</formula>
    </cfRule>
  </conditionalFormatting>
  <conditionalFormatting sqref="G189:G198">
    <cfRule type="expression" dxfId="613" priority="689">
      <formula>OR($G189="出演費",$G189="音楽費",$G189="文芸費")</formula>
    </cfRule>
    <cfRule type="expression" dxfId="612" priority="690">
      <formula>OR($G189="舞台費",$G189="作品借料",$G189="上映費",$G189="会場費",$G189="運搬費")</formula>
    </cfRule>
    <cfRule type="expression" dxfId="611" priority="691">
      <formula>OR($G189="賃金・共済費",$G189="旅費",$G189="報償費")</formula>
    </cfRule>
    <cfRule type="expression" dxfId="610" priority="692">
      <formula>OR($G189="雑役務費",$G189="消耗品費",$G189="通信費",$G189="会議費",$G189="その他")</formula>
    </cfRule>
    <cfRule type="expression" dxfId="609" priority="693">
      <formula>OR($G189="委託費",$G189="補助金")</formula>
    </cfRule>
  </conditionalFormatting>
  <conditionalFormatting sqref="F189:F198">
    <cfRule type="expression" dxfId="608" priority="684">
      <formula>$F189="委託費"</formula>
    </cfRule>
    <cfRule type="expression" dxfId="607" priority="685">
      <formula>$F189="雑役務費・消耗品費等"</formula>
    </cfRule>
    <cfRule type="expression" dxfId="606" priority="686">
      <formula>$F189="賃金・旅費・報償費"</formula>
    </cfRule>
    <cfRule type="expression" dxfId="605" priority="687">
      <formula>$F189="舞台・会場・設営費"</formula>
    </cfRule>
    <cfRule type="expression" dxfId="604" priority="688">
      <formula>$F189="出演・音楽・文芸費"</formula>
    </cfRule>
  </conditionalFormatting>
  <conditionalFormatting sqref="R209:R218">
    <cfRule type="expression" dxfId="603" priority="682">
      <formula>INDIRECT(ADDRESS(ROW(),COLUMN()))=TRUNC(INDIRECT(ADDRESS(ROW(),COLUMN())))</formula>
    </cfRule>
  </conditionalFormatting>
  <conditionalFormatting sqref="O209:O218">
    <cfRule type="expression" dxfId="602" priority="683">
      <formula>INDIRECT(ADDRESS(ROW(),COLUMN()))=TRUNC(INDIRECT(ADDRESS(ROW(),COLUMN())))</formula>
    </cfRule>
  </conditionalFormatting>
  <conditionalFormatting sqref="J209:J218">
    <cfRule type="expression" dxfId="601" priority="681">
      <formula>INDIRECT(ADDRESS(ROW(),COLUMN()))=TRUNC(INDIRECT(ADDRESS(ROW(),COLUMN())))</formula>
    </cfRule>
  </conditionalFormatting>
  <conditionalFormatting sqref="L209:L218">
    <cfRule type="expression" dxfId="600" priority="680">
      <formula>INDIRECT(ADDRESS(ROW(),COLUMN()))=TRUNC(INDIRECT(ADDRESS(ROW(),COLUMN())))</formula>
    </cfRule>
  </conditionalFormatting>
  <conditionalFormatting sqref="G209:G218">
    <cfRule type="expression" dxfId="599" priority="675">
      <formula>OR($G209="出演費",$G209="音楽費",$G209="文芸費")</formula>
    </cfRule>
    <cfRule type="expression" dxfId="598" priority="676">
      <formula>OR($G209="舞台費",$G209="作品借料",$G209="上映費",$G209="会場費",$G209="運搬費")</formula>
    </cfRule>
    <cfRule type="expression" dxfId="597" priority="677">
      <formula>OR($G209="賃金・共済費",$G209="旅費",$G209="報償費")</formula>
    </cfRule>
    <cfRule type="expression" dxfId="596" priority="678">
      <formula>OR($G209="雑役務費",$G209="消耗品費",$G209="通信費",$G209="会議費",$G209="その他")</formula>
    </cfRule>
    <cfRule type="expression" dxfId="595" priority="679">
      <formula>OR($G209="委託費",$G209="補助金")</formula>
    </cfRule>
  </conditionalFormatting>
  <conditionalFormatting sqref="F209:F217">
    <cfRule type="expression" dxfId="594" priority="670">
      <formula>$F209="委託費"</formula>
    </cfRule>
    <cfRule type="expression" dxfId="593" priority="671">
      <formula>$F209="雑役務費・消耗品費等"</formula>
    </cfRule>
    <cfRule type="expression" dxfId="592" priority="672">
      <formula>$F209="賃金・旅費・報償費"</formula>
    </cfRule>
    <cfRule type="expression" dxfId="591" priority="673">
      <formula>$F209="舞台・会場・設営費"</formula>
    </cfRule>
    <cfRule type="expression" dxfId="590" priority="674">
      <formula>$F209="出演・音楽・文芸費"</formula>
    </cfRule>
  </conditionalFormatting>
  <conditionalFormatting sqref="F218">
    <cfRule type="expression" dxfId="589" priority="665">
      <formula>$F218="委託費"</formula>
    </cfRule>
    <cfRule type="expression" dxfId="588" priority="666">
      <formula>$F218="雑役務費・消耗品費等"</formula>
    </cfRule>
    <cfRule type="expression" dxfId="587" priority="667">
      <formula>$F218="賃金・旅費・報償費"</formula>
    </cfRule>
    <cfRule type="expression" dxfId="586" priority="668">
      <formula>$F218="舞台・会場・設営費"</formula>
    </cfRule>
    <cfRule type="expression" dxfId="585" priority="669">
      <formula>$F218="出演・音楽・文芸費"</formula>
    </cfRule>
  </conditionalFormatting>
  <conditionalFormatting sqref="R229:R238">
    <cfRule type="expression" dxfId="584" priority="663">
      <formula>INDIRECT(ADDRESS(ROW(),COLUMN()))=TRUNC(INDIRECT(ADDRESS(ROW(),COLUMN())))</formula>
    </cfRule>
  </conditionalFormatting>
  <conditionalFormatting sqref="O229:O238">
    <cfRule type="expression" dxfId="583" priority="664">
      <formula>INDIRECT(ADDRESS(ROW(),COLUMN()))=TRUNC(INDIRECT(ADDRESS(ROW(),COLUMN())))</formula>
    </cfRule>
  </conditionalFormatting>
  <conditionalFormatting sqref="J229:J238">
    <cfRule type="expression" dxfId="582" priority="662">
      <formula>INDIRECT(ADDRESS(ROW(),COLUMN()))=TRUNC(INDIRECT(ADDRESS(ROW(),COLUMN())))</formula>
    </cfRule>
  </conditionalFormatting>
  <conditionalFormatting sqref="L229:L238">
    <cfRule type="expression" dxfId="581" priority="661">
      <formula>INDIRECT(ADDRESS(ROW(),COLUMN()))=TRUNC(INDIRECT(ADDRESS(ROW(),COLUMN())))</formula>
    </cfRule>
  </conditionalFormatting>
  <conditionalFormatting sqref="G229:G238">
    <cfRule type="expression" dxfId="580" priority="656">
      <formula>OR($G229="出演費",$G229="音楽費",$G229="文芸費")</formula>
    </cfRule>
    <cfRule type="expression" dxfId="579" priority="657">
      <formula>OR($G229="舞台費",$G229="作品借料",$G229="上映費",$G229="会場費",$G229="運搬費")</formula>
    </cfRule>
    <cfRule type="expression" dxfId="578" priority="658">
      <formula>OR($G229="賃金・共済費",$G229="旅費",$G229="報償費")</formula>
    </cfRule>
    <cfRule type="expression" dxfId="577" priority="659">
      <formula>OR($G229="雑役務費",$G229="消耗品費",$G229="通信費",$G229="会議費",$G229="その他")</formula>
    </cfRule>
    <cfRule type="expression" dxfId="576" priority="660">
      <formula>OR($G229="委託費",$G229="補助金")</formula>
    </cfRule>
  </conditionalFormatting>
  <conditionalFormatting sqref="F229:F238">
    <cfRule type="expression" dxfId="575" priority="651">
      <formula>$F229="委託費"</formula>
    </cfRule>
    <cfRule type="expression" dxfId="574" priority="652">
      <formula>$F229="雑役務費・消耗品費等"</formula>
    </cfRule>
    <cfRule type="expression" dxfId="573" priority="653">
      <formula>$F229="賃金・旅費・報償費"</formula>
    </cfRule>
    <cfRule type="expression" dxfId="572" priority="654">
      <formula>$F229="舞台・会場・設営費"</formula>
    </cfRule>
    <cfRule type="expression" dxfId="571" priority="655">
      <formula>$F229="出演・音楽・文芸費"</formula>
    </cfRule>
  </conditionalFormatting>
  <conditionalFormatting sqref="R219:R228">
    <cfRule type="expression" dxfId="570" priority="649">
      <formula>INDIRECT(ADDRESS(ROW(),COLUMN()))=TRUNC(INDIRECT(ADDRESS(ROW(),COLUMN())))</formula>
    </cfRule>
  </conditionalFormatting>
  <conditionalFormatting sqref="O219:O228">
    <cfRule type="expression" dxfId="569" priority="650">
      <formula>INDIRECT(ADDRESS(ROW(),COLUMN()))=TRUNC(INDIRECT(ADDRESS(ROW(),COLUMN())))</formula>
    </cfRule>
  </conditionalFormatting>
  <conditionalFormatting sqref="J219:J228">
    <cfRule type="expression" dxfId="568" priority="648">
      <formula>INDIRECT(ADDRESS(ROW(),COLUMN()))=TRUNC(INDIRECT(ADDRESS(ROW(),COLUMN())))</formula>
    </cfRule>
  </conditionalFormatting>
  <conditionalFormatting sqref="L219:L228">
    <cfRule type="expression" dxfId="567" priority="647">
      <formula>INDIRECT(ADDRESS(ROW(),COLUMN()))=TRUNC(INDIRECT(ADDRESS(ROW(),COLUMN())))</formula>
    </cfRule>
  </conditionalFormatting>
  <conditionalFormatting sqref="G219:G228">
    <cfRule type="expression" dxfId="566" priority="642">
      <formula>OR($G219="出演費",$G219="音楽費",$G219="文芸費")</formula>
    </cfRule>
    <cfRule type="expression" dxfId="565" priority="643">
      <formula>OR($G219="舞台費",$G219="作品借料",$G219="上映費",$G219="会場費",$G219="運搬費")</formula>
    </cfRule>
    <cfRule type="expression" dxfId="564" priority="644">
      <formula>OR($G219="賃金・共済費",$G219="旅費",$G219="報償費")</formula>
    </cfRule>
    <cfRule type="expression" dxfId="563" priority="645">
      <formula>OR($G219="雑役務費",$G219="消耗品費",$G219="通信費",$G219="会議費",$G219="その他")</formula>
    </cfRule>
    <cfRule type="expression" dxfId="562" priority="646">
      <formula>OR($G219="委託費",$G219="補助金")</formula>
    </cfRule>
  </conditionalFormatting>
  <conditionalFormatting sqref="F219:F228">
    <cfRule type="expression" dxfId="561" priority="637">
      <formula>$F219="委託費"</formula>
    </cfRule>
    <cfRule type="expression" dxfId="560" priority="638">
      <formula>$F219="雑役務費・消耗品費等"</formula>
    </cfRule>
    <cfRule type="expression" dxfId="559" priority="639">
      <formula>$F219="賃金・旅費・報償費"</formula>
    </cfRule>
    <cfRule type="expression" dxfId="558" priority="640">
      <formula>$F219="舞台・会場・設営費"</formula>
    </cfRule>
    <cfRule type="expression" dxfId="557" priority="641">
      <formula>$F219="出演・音楽・文芸費"</formula>
    </cfRule>
  </conditionalFormatting>
  <conditionalFormatting sqref="R239:R248">
    <cfRule type="expression" dxfId="556" priority="635">
      <formula>INDIRECT(ADDRESS(ROW(),COLUMN()))=TRUNC(INDIRECT(ADDRESS(ROW(),COLUMN())))</formula>
    </cfRule>
  </conditionalFormatting>
  <conditionalFormatting sqref="O239:O248">
    <cfRule type="expression" dxfId="555" priority="636">
      <formula>INDIRECT(ADDRESS(ROW(),COLUMN()))=TRUNC(INDIRECT(ADDRESS(ROW(),COLUMN())))</formula>
    </cfRule>
  </conditionalFormatting>
  <conditionalFormatting sqref="J239:J248">
    <cfRule type="expression" dxfId="554" priority="634">
      <formula>INDIRECT(ADDRESS(ROW(),COLUMN()))=TRUNC(INDIRECT(ADDRESS(ROW(),COLUMN())))</formula>
    </cfRule>
  </conditionalFormatting>
  <conditionalFormatting sqref="L239:L248">
    <cfRule type="expression" dxfId="553" priority="633">
      <formula>INDIRECT(ADDRESS(ROW(),COLUMN()))=TRUNC(INDIRECT(ADDRESS(ROW(),COLUMN())))</formula>
    </cfRule>
  </conditionalFormatting>
  <conditionalFormatting sqref="G239:G248">
    <cfRule type="expression" dxfId="552" priority="628">
      <formula>OR($G239="出演費",$G239="音楽費",$G239="文芸費")</formula>
    </cfRule>
    <cfRule type="expression" dxfId="551" priority="629">
      <formula>OR($G239="舞台費",$G239="作品借料",$G239="上映費",$G239="会場費",$G239="運搬費")</formula>
    </cfRule>
    <cfRule type="expression" dxfId="550" priority="630">
      <formula>OR($G239="賃金・共済費",$G239="旅費",$G239="報償費")</formula>
    </cfRule>
    <cfRule type="expression" dxfId="549" priority="631">
      <formula>OR($G239="雑役務費",$G239="消耗品費",$G239="通信費",$G239="会議費",$G239="その他")</formula>
    </cfRule>
    <cfRule type="expression" dxfId="548" priority="632">
      <formula>OR($G239="委託費",$G239="補助金")</formula>
    </cfRule>
  </conditionalFormatting>
  <conditionalFormatting sqref="F239:F247">
    <cfRule type="expression" dxfId="547" priority="623">
      <formula>$F239="委託費"</formula>
    </cfRule>
    <cfRule type="expression" dxfId="546" priority="624">
      <formula>$F239="雑役務費・消耗品費等"</formula>
    </cfRule>
    <cfRule type="expression" dxfId="545" priority="625">
      <formula>$F239="賃金・旅費・報償費"</formula>
    </cfRule>
    <cfRule type="expression" dxfId="544" priority="626">
      <formula>$F239="舞台・会場・設営費"</formula>
    </cfRule>
    <cfRule type="expression" dxfId="543" priority="627">
      <formula>$F239="出演・音楽・文芸費"</formula>
    </cfRule>
  </conditionalFormatting>
  <conditionalFormatting sqref="F248">
    <cfRule type="expression" dxfId="542" priority="618">
      <formula>$F248="委託費"</formula>
    </cfRule>
    <cfRule type="expression" dxfId="541" priority="619">
      <formula>$F248="雑役務費・消耗品費等"</formula>
    </cfRule>
    <cfRule type="expression" dxfId="540" priority="620">
      <formula>$F248="賃金・旅費・報償費"</formula>
    </cfRule>
    <cfRule type="expression" dxfId="539" priority="621">
      <formula>$F248="舞台・会場・設営費"</formula>
    </cfRule>
    <cfRule type="expression" dxfId="538" priority="622">
      <formula>$F248="出演・音楽・文芸費"</formula>
    </cfRule>
  </conditionalFormatting>
  <conditionalFormatting sqref="R259:R268">
    <cfRule type="expression" dxfId="537" priority="616">
      <formula>INDIRECT(ADDRESS(ROW(),COLUMN()))=TRUNC(INDIRECT(ADDRESS(ROW(),COLUMN())))</formula>
    </cfRule>
  </conditionalFormatting>
  <conditionalFormatting sqref="O259:O268">
    <cfRule type="expression" dxfId="536" priority="617">
      <formula>INDIRECT(ADDRESS(ROW(),COLUMN()))=TRUNC(INDIRECT(ADDRESS(ROW(),COLUMN())))</formula>
    </cfRule>
  </conditionalFormatting>
  <conditionalFormatting sqref="J259:J268">
    <cfRule type="expression" dxfId="535" priority="615">
      <formula>INDIRECT(ADDRESS(ROW(),COLUMN()))=TRUNC(INDIRECT(ADDRESS(ROW(),COLUMN())))</formula>
    </cfRule>
  </conditionalFormatting>
  <conditionalFormatting sqref="L259:L268">
    <cfRule type="expression" dxfId="534" priority="614">
      <formula>INDIRECT(ADDRESS(ROW(),COLUMN()))=TRUNC(INDIRECT(ADDRESS(ROW(),COLUMN())))</formula>
    </cfRule>
  </conditionalFormatting>
  <conditionalFormatting sqref="G259:G268">
    <cfRule type="expression" dxfId="533" priority="609">
      <formula>OR($G259="出演費",$G259="音楽費",$G259="文芸費")</formula>
    </cfRule>
    <cfRule type="expression" dxfId="532" priority="610">
      <formula>OR($G259="舞台費",$G259="作品借料",$G259="上映費",$G259="会場費",$G259="運搬費")</formula>
    </cfRule>
    <cfRule type="expression" dxfId="531" priority="611">
      <formula>OR($G259="賃金・共済費",$G259="旅費",$G259="報償費")</formula>
    </cfRule>
    <cfRule type="expression" dxfId="530" priority="612">
      <formula>OR($G259="雑役務費",$G259="消耗品費",$G259="通信費",$G259="会議費",$G259="その他")</formula>
    </cfRule>
    <cfRule type="expression" dxfId="529" priority="613">
      <formula>OR($G259="委託費",$G259="補助金")</formula>
    </cfRule>
  </conditionalFormatting>
  <conditionalFormatting sqref="F259:F268">
    <cfRule type="expression" dxfId="528" priority="604">
      <formula>$F259="委託費"</formula>
    </cfRule>
    <cfRule type="expression" dxfId="527" priority="605">
      <formula>$F259="雑役務費・消耗品費等"</formula>
    </cfRule>
    <cfRule type="expression" dxfId="526" priority="606">
      <formula>$F259="賃金・旅費・報償費"</formula>
    </cfRule>
    <cfRule type="expression" dxfId="525" priority="607">
      <formula>$F259="舞台・会場・設営費"</formula>
    </cfRule>
    <cfRule type="expression" dxfId="524" priority="608">
      <formula>$F259="出演・音楽・文芸費"</formula>
    </cfRule>
  </conditionalFormatting>
  <conditionalFormatting sqref="R249:R258">
    <cfRule type="expression" dxfId="523" priority="602">
      <formula>INDIRECT(ADDRESS(ROW(),COLUMN()))=TRUNC(INDIRECT(ADDRESS(ROW(),COLUMN())))</formula>
    </cfRule>
  </conditionalFormatting>
  <conditionalFormatting sqref="O249:O258">
    <cfRule type="expression" dxfId="522" priority="603">
      <formula>INDIRECT(ADDRESS(ROW(),COLUMN()))=TRUNC(INDIRECT(ADDRESS(ROW(),COLUMN())))</formula>
    </cfRule>
  </conditionalFormatting>
  <conditionalFormatting sqref="J249:J258">
    <cfRule type="expression" dxfId="521" priority="601">
      <formula>INDIRECT(ADDRESS(ROW(),COLUMN()))=TRUNC(INDIRECT(ADDRESS(ROW(),COLUMN())))</formula>
    </cfRule>
  </conditionalFormatting>
  <conditionalFormatting sqref="L249:L258">
    <cfRule type="expression" dxfId="520" priority="600">
      <formula>INDIRECT(ADDRESS(ROW(),COLUMN()))=TRUNC(INDIRECT(ADDRESS(ROW(),COLUMN())))</formula>
    </cfRule>
  </conditionalFormatting>
  <conditionalFormatting sqref="G249:G258">
    <cfRule type="expression" dxfId="519" priority="595">
      <formula>OR($G249="出演費",$G249="音楽費",$G249="文芸費")</formula>
    </cfRule>
    <cfRule type="expression" dxfId="518" priority="596">
      <formula>OR($G249="舞台費",$G249="作品借料",$G249="上映費",$G249="会場費",$G249="運搬費")</formula>
    </cfRule>
    <cfRule type="expression" dxfId="517" priority="597">
      <formula>OR($G249="賃金・共済費",$G249="旅費",$G249="報償費")</formula>
    </cfRule>
    <cfRule type="expression" dxfId="516" priority="598">
      <formula>OR($G249="雑役務費",$G249="消耗品費",$G249="通信費",$G249="会議費",$G249="その他")</formula>
    </cfRule>
    <cfRule type="expression" dxfId="515" priority="599">
      <formula>OR($G249="委託費",$G249="補助金")</formula>
    </cfRule>
  </conditionalFormatting>
  <conditionalFormatting sqref="F249:F258">
    <cfRule type="expression" dxfId="514" priority="590">
      <formula>$F249="委託費"</formula>
    </cfRule>
    <cfRule type="expression" dxfId="513" priority="591">
      <formula>$F249="雑役務費・消耗品費等"</formula>
    </cfRule>
    <cfRule type="expression" dxfId="512" priority="592">
      <formula>$F249="賃金・旅費・報償費"</formula>
    </cfRule>
    <cfRule type="expression" dxfId="511" priority="593">
      <formula>$F249="舞台・会場・設営費"</formula>
    </cfRule>
    <cfRule type="expression" dxfId="510" priority="594">
      <formula>$F249="出演・音楽・文芸費"</formula>
    </cfRule>
  </conditionalFormatting>
  <conditionalFormatting sqref="R269:R278">
    <cfRule type="expression" dxfId="509" priority="588">
      <formula>INDIRECT(ADDRESS(ROW(),COLUMN()))=TRUNC(INDIRECT(ADDRESS(ROW(),COLUMN())))</formula>
    </cfRule>
  </conditionalFormatting>
  <conditionalFormatting sqref="O269:O278">
    <cfRule type="expression" dxfId="508" priority="589">
      <formula>INDIRECT(ADDRESS(ROW(),COLUMN()))=TRUNC(INDIRECT(ADDRESS(ROW(),COLUMN())))</formula>
    </cfRule>
  </conditionalFormatting>
  <conditionalFormatting sqref="J269:J278">
    <cfRule type="expression" dxfId="507" priority="587">
      <formula>INDIRECT(ADDRESS(ROW(),COLUMN()))=TRUNC(INDIRECT(ADDRESS(ROW(),COLUMN())))</formula>
    </cfRule>
  </conditionalFormatting>
  <conditionalFormatting sqref="L269:L278">
    <cfRule type="expression" dxfId="506" priority="586">
      <formula>INDIRECT(ADDRESS(ROW(),COLUMN()))=TRUNC(INDIRECT(ADDRESS(ROW(),COLUMN())))</formula>
    </cfRule>
  </conditionalFormatting>
  <conditionalFormatting sqref="G269:G278">
    <cfRule type="expression" dxfId="505" priority="581">
      <formula>OR($G269="出演費",$G269="音楽費",$G269="文芸費")</formula>
    </cfRule>
    <cfRule type="expression" dxfId="504" priority="582">
      <formula>OR($G269="舞台費",$G269="作品借料",$G269="上映費",$G269="会場費",$G269="運搬費")</formula>
    </cfRule>
    <cfRule type="expression" dxfId="503" priority="583">
      <formula>OR($G269="賃金・共済費",$G269="旅費",$G269="報償費")</formula>
    </cfRule>
    <cfRule type="expression" dxfId="502" priority="584">
      <formula>OR($G269="雑役務費",$G269="消耗品費",$G269="通信費",$G269="会議費",$G269="その他")</formula>
    </cfRule>
    <cfRule type="expression" dxfId="501" priority="585">
      <formula>OR($G269="委託費",$G269="補助金")</formula>
    </cfRule>
  </conditionalFormatting>
  <conditionalFormatting sqref="F269:F277">
    <cfRule type="expression" dxfId="500" priority="576">
      <formula>$F269="委託費"</formula>
    </cfRule>
    <cfRule type="expression" dxfId="499" priority="577">
      <formula>$F269="雑役務費・消耗品費等"</formula>
    </cfRule>
    <cfRule type="expression" dxfId="498" priority="578">
      <formula>$F269="賃金・旅費・報償費"</formula>
    </cfRule>
    <cfRule type="expression" dxfId="497" priority="579">
      <formula>$F269="舞台・会場・設営費"</formula>
    </cfRule>
    <cfRule type="expression" dxfId="496" priority="580">
      <formula>$F269="出演・音楽・文芸費"</formula>
    </cfRule>
  </conditionalFormatting>
  <conditionalFormatting sqref="F278">
    <cfRule type="expression" dxfId="495" priority="571">
      <formula>$F278="委託費"</formula>
    </cfRule>
    <cfRule type="expression" dxfId="494" priority="572">
      <formula>$F278="雑役務費・消耗品費等"</formula>
    </cfRule>
    <cfRule type="expression" dxfId="493" priority="573">
      <formula>$F278="賃金・旅費・報償費"</formula>
    </cfRule>
    <cfRule type="expression" dxfId="492" priority="574">
      <formula>$F278="舞台・会場・設営費"</formula>
    </cfRule>
    <cfRule type="expression" dxfId="491" priority="575">
      <formula>$F278="出演・音楽・文芸費"</formula>
    </cfRule>
  </conditionalFormatting>
  <conditionalFormatting sqref="R289:R298">
    <cfRule type="expression" dxfId="490" priority="569">
      <formula>INDIRECT(ADDRESS(ROW(),COLUMN()))=TRUNC(INDIRECT(ADDRESS(ROW(),COLUMN())))</formula>
    </cfRule>
  </conditionalFormatting>
  <conditionalFormatting sqref="O289:O298">
    <cfRule type="expression" dxfId="489" priority="570">
      <formula>INDIRECT(ADDRESS(ROW(),COLUMN()))=TRUNC(INDIRECT(ADDRESS(ROW(),COLUMN())))</formula>
    </cfRule>
  </conditionalFormatting>
  <conditionalFormatting sqref="J289:J298">
    <cfRule type="expression" dxfId="488" priority="568">
      <formula>INDIRECT(ADDRESS(ROW(),COLUMN()))=TRUNC(INDIRECT(ADDRESS(ROW(),COLUMN())))</formula>
    </cfRule>
  </conditionalFormatting>
  <conditionalFormatting sqref="L289:L298">
    <cfRule type="expression" dxfId="487" priority="567">
      <formula>INDIRECT(ADDRESS(ROW(),COLUMN()))=TRUNC(INDIRECT(ADDRESS(ROW(),COLUMN())))</formula>
    </cfRule>
  </conditionalFormatting>
  <conditionalFormatting sqref="G289:G298">
    <cfRule type="expression" dxfId="486" priority="562">
      <formula>OR($G289="出演費",$G289="音楽費",$G289="文芸費")</formula>
    </cfRule>
    <cfRule type="expression" dxfId="485" priority="563">
      <formula>OR($G289="舞台費",$G289="作品借料",$G289="上映費",$G289="会場費",$G289="運搬費")</formula>
    </cfRule>
    <cfRule type="expression" dxfId="484" priority="564">
      <formula>OR($G289="賃金・共済費",$G289="旅費",$G289="報償費")</formula>
    </cfRule>
    <cfRule type="expression" dxfId="483" priority="565">
      <formula>OR($G289="雑役務費",$G289="消耗品費",$G289="通信費",$G289="会議費",$G289="その他")</formula>
    </cfRule>
    <cfRule type="expression" dxfId="482" priority="566">
      <formula>OR($G289="委託費",$G289="補助金")</formula>
    </cfRule>
  </conditionalFormatting>
  <conditionalFormatting sqref="F289:F298">
    <cfRule type="expression" dxfId="481" priority="557">
      <formula>$F289="委託費"</formula>
    </cfRule>
    <cfRule type="expression" dxfId="480" priority="558">
      <formula>$F289="雑役務費・消耗品費等"</formula>
    </cfRule>
    <cfRule type="expression" dxfId="479" priority="559">
      <formula>$F289="賃金・旅費・報償費"</formula>
    </cfRule>
    <cfRule type="expression" dxfId="478" priority="560">
      <formula>$F289="舞台・会場・設営費"</formula>
    </cfRule>
    <cfRule type="expression" dxfId="477" priority="561">
      <formula>$F289="出演・音楽・文芸費"</formula>
    </cfRule>
  </conditionalFormatting>
  <conditionalFormatting sqref="R279:R288">
    <cfRule type="expression" dxfId="476" priority="555">
      <formula>INDIRECT(ADDRESS(ROW(),COLUMN()))=TRUNC(INDIRECT(ADDRESS(ROW(),COLUMN())))</formula>
    </cfRule>
  </conditionalFormatting>
  <conditionalFormatting sqref="O279:O288">
    <cfRule type="expression" dxfId="475" priority="556">
      <formula>INDIRECT(ADDRESS(ROW(),COLUMN()))=TRUNC(INDIRECT(ADDRESS(ROW(),COLUMN())))</formula>
    </cfRule>
  </conditionalFormatting>
  <conditionalFormatting sqref="J279:J288">
    <cfRule type="expression" dxfId="474" priority="554">
      <formula>INDIRECT(ADDRESS(ROW(),COLUMN()))=TRUNC(INDIRECT(ADDRESS(ROW(),COLUMN())))</formula>
    </cfRule>
  </conditionalFormatting>
  <conditionalFormatting sqref="L279:L288">
    <cfRule type="expression" dxfId="473" priority="553">
      <formula>INDIRECT(ADDRESS(ROW(),COLUMN()))=TRUNC(INDIRECT(ADDRESS(ROW(),COLUMN())))</formula>
    </cfRule>
  </conditionalFormatting>
  <conditionalFormatting sqref="G279:G288">
    <cfRule type="expression" dxfId="472" priority="548">
      <formula>OR($G279="出演費",$G279="音楽費",$G279="文芸費")</formula>
    </cfRule>
    <cfRule type="expression" dxfId="471" priority="549">
      <formula>OR($G279="舞台費",$G279="作品借料",$G279="上映費",$G279="会場費",$G279="運搬費")</formula>
    </cfRule>
    <cfRule type="expression" dxfId="470" priority="550">
      <formula>OR($G279="賃金・共済費",$G279="旅費",$G279="報償費")</formula>
    </cfRule>
    <cfRule type="expression" dxfId="469" priority="551">
      <formula>OR($G279="雑役務費",$G279="消耗品費",$G279="通信費",$G279="会議費",$G279="その他")</formula>
    </cfRule>
    <cfRule type="expression" dxfId="468" priority="552">
      <formula>OR($G279="委託費",$G279="補助金")</formula>
    </cfRule>
  </conditionalFormatting>
  <conditionalFormatting sqref="F279:F288">
    <cfRule type="expression" dxfId="467" priority="543">
      <formula>$F279="委託費"</formula>
    </cfRule>
    <cfRule type="expression" dxfId="466" priority="544">
      <formula>$F279="雑役務費・消耗品費等"</formula>
    </cfRule>
    <cfRule type="expression" dxfId="465" priority="545">
      <formula>$F279="賃金・旅費・報償費"</formula>
    </cfRule>
    <cfRule type="expression" dxfId="464" priority="546">
      <formula>$F279="舞台・会場・設営費"</formula>
    </cfRule>
    <cfRule type="expression" dxfId="463" priority="547">
      <formula>$F279="出演・音楽・文芸費"</formula>
    </cfRule>
  </conditionalFormatting>
  <conditionalFormatting sqref="R299:R308">
    <cfRule type="expression" dxfId="462" priority="541">
      <formula>INDIRECT(ADDRESS(ROW(),COLUMN()))=TRUNC(INDIRECT(ADDRESS(ROW(),COLUMN())))</formula>
    </cfRule>
  </conditionalFormatting>
  <conditionalFormatting sqref="O299:O308">
    <cfRule type="expression" dxfId="461" priority="542">
      <formula>INDIRECT(ADDRESS(ROW(),COLUMN()))=TRUNC(INDIRECT(ADDRESS(ROW(),COLUMN())))</formula>
    </cfRule>
  </conditionalFormatting>
  <conditionalFormatting sqref="J299:J308">
    <cfRule type="expression" dxfId="460" priority="540">
      <formula>INDIRECT(ADDRESS(ROW(),COLUMN()))=TRUNC(INDIRECT(ADDRESS(ROW(),COLUMN())))</formula>
    </cfRule>
  </conditionalFormatting>
  <conditionalFormatting sqref="L299:L308">
    <cfRule type="expression" dxfId="459" priority="539">
      <formula>INDIRECT(ADDRESS(ROW(),COLUMN()))=TRUNC(INDIRECT(ADDRESS(ROW(),COLUMN())))</formula>
    </cfRule>
  </conditionalFormatting>
  <conditionalFormatting sqref="G299:G308">
    <cfRule type="expression" dxfId="458" priority="534">
      <formula>OR($G299="出演費",$G299="音楽費",$G299="文芸費")</formula>
    </cfRule>
    <cfRule type="expression" dxfId="457" priority="535">
      <formula>OR($G299="舞台費",$G299="作品借料",$G299="上映費",$G299="会場費",$G299="運搬費")</formula>
    </cfRule>
    <cfRule type="expression" dxfId="456" priority="536">
      <formula>OR($G299="賃金・共済費",$G299="旅費",$G299="報償費")</formula>
    </cfRule>
    <cfRule type="expression" dxfId="455" priority="537">
      <formula>OR($G299="雑役務費",$G299="消耗品費",$G299="通信費",$G299="会議費",$G299="その他")</formula>
    </cfRule>
    <cfRule type="expression" dxfId="454" priority="538">
      <formula>OR($G299="委託費",$G299="補助金")</formula>
    </cfRule>
  </conditionalFormatting>
  <conditionalFormatting sqref="F299:F307">
    <cfRule type="expression" dxfId="453" priority="529">
      <formula>$F299="委託費"</formula>
    </cfRule>
    <cfRule type="expression" dxfId="452" priority="530">
      <formula>$F299="雑役務費・消耗品費等"</formula>
    </cfRule>
    <cfRule type="expression" dxfId="451" priority="531">
      <formula>$F299="賃金・旅費・報償費"</formula>
    </cfRule>
    <cfRule type="expression" dxfId="450" priority="532">
      <formula>$F299="舞台・会場・設営費"</formula>
    </cfRule>
    <cfRule type="expression" dxfId="449" priority="533">
      <formula>$F299="出演・音楽・文芸費"</formula>
    </cfRule>
  </conditionalFormatting>
  <conditionalFormatting sqref="F308">
    <cfRule type="expression" dxfId="448" priority="524">
      <formula>$F308="委託費"</formula>
    </cfRule>
    <cfRule type="expression" dxfId="447" priority="525">
      <formula>$F308="雑役務費・消耗品費等"</formula>
    </cfRule>
    <cfRule type="expression" dxfId="446" priority="526">
      <formula>$F308="賃金・旅費・報償費"</formula>
    </cfRule>
    <cfRule type="expression" dxfId="445" priority="527">
      <formula>$F308="舞台・会場・設営費"</formula>
    </cfRule>
    <cfRule type="expression" dxfId="444" priority="528">
      <formula>$F308="出演・音楽・文芸費"</formula>
    </cfRule>
  </conditionalFormatting>
  <conditionalFormatting sqref="R319:R328">
    <cfRule type="expression" dxfId="443" priority="522">
      <formula>INDIRECT(ADDRESS(ROW(),COLUMN()))=TRUNC(INDIRECT(ADDRESS(ROW(),COLUMN())))</formula>
    </cfRule>
  </conditionalFormatting>
  <conditionalFormatting sqref="O319:O328">
    <cfRule type="expression" dxfId="442" priority="523">
      <formula>INDIRECT(ADDRESS(ROW(),COLUMN()))=TRUNC(INDIRECT(ADDRESS(ROW(),COLUMN())))</formula>
    </cfRule>
  </conditionalFormatting>
  <conditionalFormatting sqref="J319:J328">
    <cfRule type="expression" dxfId="441" priority="521">
      <formula>INDIRECT(ADDRESS(ROW(),COLUMN()))=TRUNC(INDIRECT(ADDRESS(ROW(),COLUMN())))</formula>
    </cfRule>
  </conditionalFormatting>
  <conditionalFormatting sqref="L319:L328">
    <cfRule type="expression" dxfId="440" priority="520">
      <formula>INDIRECT(ADDRESS(ROW(),COLUMN()))=TRUNC(INDIRECT(ADDRESS(ROW(),COLUMN())))</formula>
    </cfRule>
  </conditionalFormatting>
  <conditionalFormatting sqref="G319:G328">
    <cfRule type="expression" dxfId="439" priority="515">
      <formula>OR($G319="出演費",$G319="音楽費",$G319="文芸費")</formula>
    </cfRule>
    <cfRule type="expression" dxfId="438" priority="516">
      <formula>OR($G319="舞台費",$G319="作品借料",$G319="上映費",$G319="会場費",$G319="運搬費")</formula>
    </cfRule>
    <cfRule type="expression" dxfId="437" priority="517">
      <formula>OR($G319="賃金・共済費",$G319="旅費",$G319="報償費")</formula>
    </cfRule>
    <cfRule type="expression" dxfId="436" priority="518">
      <formula>OR($G319="雑役務費",$G319="消耗品費",$G319="通信費",$G319="会議費",$G319="その他")</formula>
    </cfRule>
    <cfRule type="expression" dxfId="435" priority="519">
      <formula>OR($G319="委託費",$G319="補助金")</formula>
    </cfRule>
  </conditionalFormatting>
  <conditionalFormatting sqref="F319:F328">
    <cfRule type="expression" dxfId="434" priority="510">
      <formula>$F319="委託費"</formula>
    </cfRule>
    <cfRule type="expression" dxfId="433" priority="511">
      <formula>$F319="雑役務費・消耗品費等"</formula>
    </cfRule>
    <cfRule type="expression" dxfId="432" priority="512">
      <formula>$F319="賃金・旅費・報償費"</formula>
    </cfRule>
    <cfRule type="expression" dxfId="431" priority="513">
      <formula>$F319="舞台・会場・設営費"</formula>
    </cfRule>
    <cfRule type="expression" dxfId="430" priority="514">
      <formula>$F319="出演・音楽・文芸費"</formula>
    </cfRule>
  </conditionalFormatting>
  <conditionalFormatting sqref="R309:R318">
    <cfRule type="expression" dxfId="429" priority="508">
      <formula>INDIRECT(ADDRESS(ROW(),COLUMN()))=TRUNC(INDIRECT(ADDRESS(ROW(),COLUMN())))</formula>
    </cfRule>
  </conditionalFormatting>
  <conditionalFormatting sqref="O309:O318">
    <cfRule type="expression" dxfId="428" priority="509">
      <formula>INDIRECT(ADDRESS(ROW(),COLUMN()))=TRUNC(INDIRECT(ADDRESS(ROW(),COLUMN())))</formula>
    </cfRule>
  </conditionalFormatting>
  <conditionalFormatting sqref="J309:J318">
    <cfRule type="expression" dxfId="427" priority="507">
      <formula>INDIRECT(ADDRESS(ROW(),COLUMN()))=TRUNC(INDIRECT(ADDRESS(ROW(),COLUMN())))</formula>
    </cfRule>
  </conditionalFormatting>
  <conditionalFormatting sqref="L309:L318">
    <cfRule type="expression" dxfId="426" priority="506">
      <formula>INDIRECT(ADDRESS(ROW(),COLUMN()))=TRUNC(INDIRECT(ADDRESS(ROW(),COLUMN())))</formula>
    </cfRule>
  </conditionalFormatting>
  <conditionalFormatting sqref="G309:G318">
    <cfRule type="expression" dxfId="425" priority="501">
      <formula>OR($G309="出演費",$G309="音楽費",$G309="文芸費")</formula>
    </cfRule>
    <cfRule type="expression" dxfId="424" priority="502">
      <formula>OR($G309="舞台費",$G309="作品借料",$G309="上映費",$G309="会場費",$G309="運搬費")</formula>
    </cfRule>
    <cfRule type="expression" dxfId="423" priority="503">
      <formula>OR($G309="賃金・共済費",$G309="旅費",$G309="報償費")</formula>
    </cfRule>
    <cfRule type="expression" dxfId="422" priority="504">
      <formula>OR($G309="雑役務費",$G309="消耗品費",$G309="通信費",$G309="会議費",$G309="その他")</formula>
    </cfRule>
    <cfRule type="expression" dxfId="421" priority="505">
      <formula>OR($G309="委託費",$G309="補助金")</formula>
    </cfRule>
  </conditionalFormatting>
  <conditionalFormatting sqref="F309:F318">
    <cfRule type="expression" dxfId="420" priority="496">
      <formula>$F309="委託費"</formula>
    </cfRule>
    <cfRule type="expression" dxfId="419" priority="497">
      <formula>$F309="雑役務費・消耗品費等"</formula>
    </cfRule>
    <cfRule type="expression" dxfId="418" priority="498">
      <formula>$F309="賃金・旅費・報償費"</formula>
    </cfRule>
    <cfRule type="expression" dxfId="417" priority="499">
      <formula>$F309="舞台・会場・設営費"</formula>
    </cfRule>
    <cfRule type="expression" dxfId="416" priority="500">
      <formula>$F309="出演・音楽・文芸費"</formula>
    </cfRule>
  </conditionalFormatting>
  <conditionalFormatting sqref="R329:R338">
    <cfRule type="expression" dxfId="415" priority="494">
      <formula>INDIRECT(ADDRESS(ROW(),COLUMN()))=TRUNC(INDIRECT(ADDRESS(ROW(),COLUMN())))</formula>
    </cfRule>
  </conditionalFormatting>
  <conditionalFormatting sqref="O329:O338">
    <cfRule type="expression" dxfId="414" priority="495">
      <formula>INDIRECT(ADDRESS(ROW(),COLUMN()))=TRUNC(INDIRECT(ADDRESS(ROW(),COLUMN())))</formula>
    </cfRule>
  </conditionalFormatting>
  <conditionalFormatting sqref="J329:J338">
    <cfRule type="expression" dxfId="413" priority="493">
      <formula>INDIRECT(ADDRESS(ROW(),COLUMN()))=TRUNC(INDIRECT(ADDRESS(ROW(),COLUMN())))</formula>
    </cfRule>
  </conditionalFormatting>
  <conditionalFormatting sqref="L329:L338">
    <cfRule type="expression" dxfId="412" priority="492">
      <formula>INDIRECT(ADDRESS(ROW(),COLUMN()))=TRUNC(INDIRECT(ADDRESS(ROW(),COLUMN())))</formula>
    </cfRule>
  </conditionalFormatting>
  <conditionalFormatting sqref="G329:G338">
    <cfRule type="expression" dxfId="411" priority="487">
      <formula>OR($G329="出演費",$G329="音楽費",$G329="文芸費")</formula>
    </cfRule>
    <cfRule type="expression" dxfId="410" priority="488">
      <formula>OR($G329="舞台費",$G329="作品借料",$G329="上映費",$G329="会場費",$G329="運搬費")</formula>
    </cfRule>
    <cfRule type="expression" dxfId="409" priority="489">
      <formula>OR($G329="賃金・共済費",$G329="旅費",$G329="報償費")</formula>
    </cfRule>
    <cfRule type="expression" dxfId="408" priority="490">
      <formula>OR($G329="雑役務費",$G329="消耗品費",$G329="通信費",$G329="会議費",$G329="その他")</formula>
    </cfRule>
    <cfRule type="expression" dxfId="407" priority="491">
      <formula>OR($G329="委託費",$G329="補助金")</formula>
    </cfRule>
  </conditionalFormatting>
  <conditionalFormatting sqref="F329:F337">
    <cfRule type="expression" dxfId="406" priority="482">
      <formula>$F329="委託費"</formula>
    </cfRule>
    <cfRule type="expression" dxfId="405" priority="483">
      <formula>$F329="雑役務費・消耗品費等"</formula>
    </cfRule>
    <cfRule type="expression" dxfId="404" priority="484">
      <formula>$F329="賃金・旅費・報償費"</formula>
    </cfRule>
    <cfRule type="expression" dxfId="403" priority="485">
      <formula>$F329="舞台・会場・設営費"</formula>
    </cfRule>
    <cfRule type="expression" dxfId="402" priority="486">
      <formula>$F329="出演・音楽・文芸費"</formula>
    </cfRule>
  </conditionalFormatting>
  <conditionalFormatting sqref="F338">
    <cfRule type="expression" dxfId="401" priority="477">
      <formula>$F338="委託費"</formula>
    </cfRule>
    <cfRule type="expression" dxfId="400" priority="478">
      <formula>$F338="雑役務費・消耗品費等"</formula>
    </cfRule>
    <cfRule type="expression" dxfId="399" priority="479">
      <formula>$F338="賃金・旅費・報償費"</formula>
    </cfRule>
    <cfRule type="expression" dxfId="398" priority="480">
      <formula>$F338="舞台・会場・設営費"</formula>
    </cfRule>
    <cfRule type="expression" dxfId="397" priority="481">
      <formula>$F338="出演・音楽・文芸費"</formula>
    </cfRule>
  </conditionalFormatting>
  <conditionalFormatting sqref="R379:R388">
    <cfRule type="expression" dxfId="396" priority="428">
      <formula>INDIRECT(ADDRESS(ROW(),COLUMN()))=TRUNC(INDIRECT(ADDRESS(ROW(),COLUMN())))</formula>
    </cfRule>
  </conditionalFormatting>
  <conditionalFormatting sqref="O379:O388">
    <cfRule type="expression" dxfId="395" priority="429">
      <formula>INDIRECT(ADDRESS(ROW(),COLUMN()))=TRUNC(INDIRECT(ADDRESS(ROW(),COLUMN())))</formula>
    </cfRule>
  </conditionalFormatting>
  <conditionalFormatting sqref="J379:J388">
    <cfRule type="expression" dxfId="394" priority="427">
      <formula>INDIRECT(ADDRESS(ROW(),COLUMN()))=TRUNC(INDIRECT(ADDRESS(ROW(),COLUMN())))</formula>
    </cfRule>
  </conditionalFormatting>
  <conditionalFormatting sqref="L379:L388">
    <cfRule type="expression" dxfId="393" priority="426">
      <formula>INDIRECT(ADDRESS(ROW(),COLUMN()))=TRUNC(INDIRECT(ADDRESS(ROW(),COLUMN())))</formula>
    </cfRule>
  </conditionalFormatting>
  <conditionalFormatting sqref="G379:G388">
    <cfRule type="expression" dxfId="392" priority="421">
      <formula>OR($G379="出演費",$G379="音楽費",$G379="文芸費")</formula>
    </cfRule>
    <cfRule type="expression" dxfId="391" priority="422">
      <formula>OR($G379="舞台費",$G379="作品借料",$G379="上映費",$G379="会場費",$G379="運搬費")</formula>
    </cfRule>
    <cfRule type="expression" dxfId="390" priority="423">
      <formula>OR($G379="賃金・共済費",$G379="旅費",$G379="報償費")</formula>
    </cfRule>
    <cfRule type="expression" dxfId="389" priority="424">
      <formula>OR($G379="雑役務費",$G379="消耗品費",$G379="通信費",$G379="会議費",$G379="その他")</formula>
    </cfRule>
    <cfRule type="expression" dxfId="388" priority="425">
      <formula>OR($G379="委託費",$G379="補助金")</formula>
    </cfRule>
  </conditionalFormatting>
  <conditionalFormatting sqref="F379:F388">
    <cfRule type="expression" dxfId="387" priority="416">
      <formula>$F379="委託費"</formula>
    </cfRule>
    <cfRule type="expression" dxfId="386" priority="417">
      <formula>$F379="雑役務費・消耗品費等"</formula>
    </cfRule>
    <cfRule type="expression" dxfId="385" priority="418">
      <formula>$F379="賃金・旅費・報償費"</formula>
    </cfRule>
    <cfRule type="expression" dxfId="384" priority="419">
      <formula>$F379="舞台・会場・設営費"</formula>
    </cfRule>
    <cfRule type="expression" dxfId="383" priority="420">
      <formula>$F379="出演・音楽・文芸費"</formula>
    </cfRule>
  </conditionalFormatting>
  <conditionalFormatting sqref="R369:R378">
    <cfRule type="expression" dxfId="382" priority="414">
      <formula>INDIRECT(ADDRESS(ROW(),COLUMN()))=TRUNC(INDIRECT(ADDRESS(ROW(),COLUMN())))</formula>
    </cfRule>
  </conditionalFormatting>
  <conditionalFormatting sqref="O369:O378">
    <cfRule type="expression" dxfId="381" priority="415">
      <formula>INDIRECT(ADDRESS(ROW(),COLUMN()))=TRUNC(INDIRECT(ADDRESS(ROW(),COLUMN())))</formula>
    </cfRule>
  </conditionalFormatting>
  <conditionalFormatting sqref="J369:J378">
    <cfRule type="expression" dxfId="380" priority="413">
      <formula>INDIRECT(ADDRESS(ROW(),COLUMN()))=TRUNC(INDIRECT(ADDRESS(ROW(),COLUMN())))</formula>
    </cfRule>
  </conditionalFormatting>
  <conditionalFormatting sqref="L369:L378">
    <cfRule type="expression" dxfId="379" priority="412">
      <formula>INDIRECT(ADDRESS(ROW(),COLUMN()))=TRUNC(INDIRECT(ADDRESS(ROW(),COLUMN())))</formula>
    </cfRule>
  </conditionalFormatting>
  <conditionalFormatting sqref="G369:G378">
    <cfRule type="expression" dxfId="378" priority="407">
      <formula>OR($G369="出演費",$G369="音楽費",$G369="文芸費")</formula>
    </cfRule>
    <cfRule type="expression" dxfId="377" priority="408">
      <formula>OR($G369="舞台費",$G369="作品借料",$G369="上映費",$G369="会場費",$G369="運搬費")</formula>
    </cfRule>
    <cfRule type="expression" dxfId="376" priority="409">
      <formula>OR($G369="賃金・共済費",$G369="旅費",$G369="報償費")</formula>
    </cfRule>
    <cfRule type="expression" dxfId="375" priority="410">
      <formula>OR($G369="雑役務費",$G369="消耗品費",$G369="通信費",$G369="会議費",$G369="その他")</formula>
    </cfRule>
    <cfRule type="expression" dxfId="374" priority="411">
      <formula>OR($G369="委託費",$G369="補助金")</formula>
    </cfRule>
  </conditionalFormatting>
  <conditionalFormatting sqref="F369:F378">
    <cfRule type="expression" dxfId="373" priority="402">
      <formula>$F369="委託費"</formula>
    </cfRule>
    <cfRule type="expression" dxfId="372" priority="403">
      <formula>$F369="雑役務費・消耗品費等"</formula>
    </cfRule>
    <cfRule type="expression" dxfId="371" priority="404">
      <formula>$F369="賃金・旅費・報償費"</formula>
    </cfRule>
    <cfRule type="expression" dxfId="370" priority="405">
      <formula>$F369="舞台・会場・設営費"</formula>
    </cfRule>
    <cfRule type="expression" dxfId="369" priority="406">
      <formula>$F369="出演・音楽・文芸費"</formula>
    </cfRule>
  </conditionalFormatting>
  <conditionalFormatting sqref="R389:R398">
    <cfRule type="expression" dxfId="368" priority="400">
      <formula>INDIRECT(ADDRESS(ROW(),COLUMN()))=TRUNC(INDIRECT(ADDRESS(ROW(),COLUMN())))</formula>
    </cfRule>
  </conditionalFormatting>
  <conditionalFormatting sqref="O389:O398">
    <cfRule type="expression" dxfId="367" priority="401">
      <formula>INDIRECT(ADDRESS(ROW(),COLUMN()))=TRUNC(INDIRECT(ADDRESS(ROW(),COLUMN())))</formula>
    </cfRule>
  </conditionalFormatting>
  <conditionalFormatting sqref="J389:J398">
    <cfRule type="expression" dxfId="366" priority="399">
      <formula>INDIRECT(ADDRESS(ROW(),COLUMN()))=TRUNC(INDIRECT(ADDRESS(ROW(),COLUMN())))</formula>
    </cfRule>
  </conditionalFormatting>
  <conditionalFormatting sqref="L389:L398">
    <cfRule type="expression" dxfId="365" priority="398">
      <formula>INDIRECT(ADDRESS(ROW(),COLUMN()))=TRUNC(INDIRECT(ADDRESS(ROW(),COLUMN())))</formula>
    </cfRule>
  </conditionalFormatting>
  <conditionalFormatting sqref="G389:G398">
    <cfRule type="expression" dxfId="364" priority="393">
      <formula>OR($G389="出演費",$G389="音楽費",$G389="文芸費")</formula>
    </cfRule>
    <cfRule type="expression" dxfId="363" priority="394">
      <formula>OR($G389="舞台費",$G389="作品借料",$G389="上映費",$G389="会場費",$G389="運搬費")</formula>
    </cfRule>
    <cfRule type="expression" dxfId="362" priority="395">
      <formula>OR($G389="賃金・共済費",$G389="旅費",$G389="報償費")</formula>
    </cfRule>
    <cfRule type="expression" dxfId="361" priority="396">
      <formula>OR($G389="雑役務費",$G389="消耗品費",$G389="通信費",$G389="会議費",$G389="その他")</formula>
    </cfRule>
    <cfRule type="expression" dxfId="360" priority="397">
      <formula>OR($G389="委託費",$G389="補助金")</formula>
    </cfRule>
  </conditionalFormatting>
  <conditionalFormatting sqref="F389:F397">
    <cfRule type="expression" dxfId="359" priority="388">
      <formula>$F389="委託費"</formula>
    </cfRule>
    <cfRule type="expression" dxfId="358" priority="389">
      <formula>$F389="雑役務費・消耗品費等"</formula>
    </cfRule>
    <cfRule type="expression" dxfId="357" priority="390">
      <formula>$F389="賃金・旅費・報償費"</formula>
    </cfRule>
    <cfRule type="expression" dxfId="356" priority="391">
      <formula>$F389="舞台・会場・設営費"</formula>
    </cfRule>
    <cfRule type="expression" dxfId="355" priority="392">
      <formula>$F389="出演・音楽・文芸費"</formula>
    </cfRule>
  </conditionalFormatting>
  <conditionalFormatting sqref="F398">
    <cfRule type="expression" dxfId="354" priority="383">
      <formula>$F398="委託費"</formula>
    </cfRule>
    <cfRule type="expression" dxfId="353" priority="384">
      <formula>$F398="雑役務費・消耗品費等"</formula>
    </cfRule>
    <cfRule type="expression" dxfId="352" priority="385">
      <formula>$F398="賃金・旅費・報償費"</formula>
    </cfRule>
    <cfRule type="expression" dxfId="351" priority="386">
      <formula>$F398="舞台・会場・設営費"</formula>
    </cfRule>
    <cfRule type="expression" dxfId="350" priority="387">
      <formula>$F398="出演・音楽・文芸費"</formula>
    </cfRule>
  </conditionalFormatting>
  <conditionalFormatting sqref="R409:R418">
    <cfRule type="expression" dxfId="349" priority="381">
      <formula>INDIRECT(ADDRESS(ROW(),COLUMN()))=TRUNC(INDIRECT(ADDRESS(ROW(),COLUMN())))</formula>
    </cfRule>
  </conditionalFormatting>
  <conditionalFormatting sqref="O409:O418">
    <cfRule type="expression" dxfId="348" priority="382">
      <formula>INDIRECT(ADDRESS(ROW(),COLUMN()))=TRUNC(INDIRECT(ADDRESS(ROW(),COLUMN())))</formula>
    </cfRule>
  </conditionalFormatting>
  <conditionalFormatting sqref="J409:J418">
    <cfRule type="expression" dxfId="347" priority="380">
      <formula>INDIRECT(ADDRESS(ROW(),COLUMN()))=TRUNC(INDIRECT(ADDRESS(ROW(),COLUMN())))</formula>
    </cfRule>
  </conditionalFormatting>
  <conditionalFormatting sqref="L409:L418">
    <cfRule type="expression" dxfId="346" priority="379">
      <formula>INDIRECT(ADDRESS(ROW(),COLUMN()))=TRUNC(INDIRECT(ADDRESS(ROW(),COLUMN())))</formula>
    </cfRule>
  </conditionalFormatting>
  <conditionalFormatting sqref="G409:G418">
    <cfRule type="expression" dxfId="345" priority="374">
      <formula>OR($G409="出演費",$G409="音楽費",$G409="文芸費")</formula>
    </cfRule>
    <cfRule type="expression" dxfId="344" priority="375">
      <formula>OR($G409="舞台費",$G409="作品借料",$G409="上映費",$G409="会場費",$G409="運搬費")</formula>
    </cfRule>
    <cfRule type="expression" dxfId="343" priority="376">
      <formula>OR($G409="賃金・共済費",$G409="旅費",$G409="報償費")</formula>
    </cfRule>
    <cfRule type="expression" dxfId="342" priority="377">
      <formula>OR($G409="雑役務費",$G409="消耗品費",$G409="通信費",$G409="会議費",$G409="その他")</formula>
    </cfRule>
    <cfRule type="expression" dxfId="341" priority="378">
      <formula>OR($G409="委託費",$G409="補助金")</formula>
    </cfRule>
  </conditionalFormatting>
  <conditionalFormatting sqref="F409:F418">
    <cfRule type="expression" dxfId="340" priority="369">
      <formula>$F409="委託費"</formula>
    </cfRule>
    <cfRule type="expression" dxfId="339" priority="370">
      <formula>$F409="雑役務費・消耗品費等"</formula>
    </cfRule>
    <cfRule type="expression" dxfId="338" priority="371">
      <formula>$F409="賃金・旅費・報償費"</formula>
    </cfRule>
    <cfRule type="expression" dxfId="337" priority="372">
      <formula>$F409="舞台・会場・設営費"</formula>
    </cfRule>
    <cfRule type="expression" dxfId="336" priority="373">
      <formula>$F409="出演・音楽・文芸費"</formula>
    </cfRule>
  </conditionalFormatting>
  <conditionalFormatting sqref="R399:R408">
    <cfRule type="expression" dxfId="335" priority="367">
      <formula>INDIRECT(ADDRESS(ROW(),COLUMN()))=TRUNC(INDIRECT(ADDRESS(ROW(),COLUMN())))</formula>
    </cfRule>
  </conditionalFormatting>
  <conditionalFormatting sqref="O399:O408">
    <cfRule type="expression" dxfId="334" priority="368">
      <formula>INDIRECT(ADDRESS(ROW(),COLUMN()))=TRUNC(INDIRECT(ADDRESS(ROW(),COLUMN())))</formula>
    </cfRule>
  </conditionalFormatting>
  <conditionalFormatting sqref="J399:J408">
    <cfRule type="expression" dxfId="333" priority="366">
      <formula>INDIRECT(ADDRESS(ROW(),COLUMN()))=TRUNC(INDIRECT(ADDRESS(ROW(),COLUMN())))</formula>
    </cfRule>
  </conditionalFormatting>
  <conditionalFormatting sqref="L399:L408">
    <cfRule type="expression" dxfId="332" priority="365">
      <formula>INDIRECT(ADDRESS(ROW(),COLUMN()))=TRUNC(INDIRECT(ADDRESS(ROW(),COLUMN())))</formula>
    </cfRule>
  </conditionalFormatting>
  <conditionalFormatting sqref="G399:G408">
    <cfRule type="expression" dxfId="331" priority="360">
      <formula>OR($G399="出演費",$G399="音楽費",$G399="文芸費")</formula>
    </cfRule>
    <cfRule type="expression" dxfId="330" priority="361">
      <formula>OR($G399="舞台費",$G399="作品借料",$G399="上映費",$G399="会場費",$G399="運搬費")</formula>
    </cfRule>
    <cfRule type="expression" dxfId="329" priority="362">
      <formula>OR($G399="賃金・共済費",$G399="旅費",$G399="報償費")</formula>
    </cfRule>
    <cfRule type="expression" dxfId="328" priority="363">
      <formula>OR($G399="雑役務費",$G399="消耗品費",$G399="通信費",$G399="会議費",$G399="その他")</formula>
    </cfRule>
    <cfRule type="expression" dxfId="327" priority="364">
      <formula>OR($G399="委託費",$G399="補助金")</formula>
    </cfRule>
  </conditionalFormatting>
  <conditionalFormatting sqref="F399:F408">
    <cfRule type="expression" dxfId="326" priority="355">
      <formula>$F399="委託費"</formula>
    </cfRule>
    <cfRule type="expression" dxfId="325" priority="356">
      <formula>$F399="雑役務費・消耗品費等"</formula>
    </cfRule>
    <cfRule type="expression" dxfId="324" priority="357">
      <formula>$F399="賃金・旅費・報償費"</formula>
    </cfRule>
    <cfRule type="expression" dxfId="323" priority="358">
      <formula>$F399="舞台・会場・設営費"</formula>
    </cfRule>
    <cfRule type="expression" dxfId="322" priority="359">
      <formula>$F399="出演・音楽・文芸費"</formula>
    </cfRule>
  </conditionalFormatting>
  <conditionalFormatting sqref="R419:R428">
    <cfRule type="expression" dxfId="321" priority="353">
      <formula>INDIRECT(ADDRESS(ROW(),COLUMN()))=TRUNC(INDIRECT(ADDRESS(ROW(),COLUMN())))</formula>
    </cfRule>
  </conditionalFormatting>
  <conditionalFormatting sqref="O419:O428">
    <cfRule type="expression" dxfId="320" priority="354">
      <formula>INDIRECT(ADDRESS(ROW(),COLUMN()))=TRUNC(INDIRECT(ADDRESS(ROW(),COLUMN())))</formula>
    </cfRule>
  </conditionalFormatting>
  <conditionalFormatting sqref="J419:J428">
    <cfRule type="expression" dxfId="319" priority="352">
      <formula>INDIRECT(ADDRESS(ROW(),COLUMN()))=TRUNC(INDIRECT(ADDRESS(ROW(),COLUMN())))</formula>
    </cfRule>
  </conditionalFormatting>
  <conditionalFormatting sqref="L419:L428">
    <cfRule type="expression" dxfId="318" priority="351">
      <formula>INDIRECT(ADDRESS(ROW(),COLUMN()))=TRUNC(INDIRECT(ADDRESS(ROW(),COLUMN())))</formula>
    </cfRule>
  </conditionalFormatting>
  <conditionalFormatting sqref="G419:G428">
    <cfRule type="expression" dxfId="317" priority="346">
      <formula>OR($G419="出演費",$G419="音楽費",$G419="文芸費")</formula>
    </cfRule>
    <cfRule type="expression" dxfId="316" priority="347">
      <formula>OR($G419="舞台費",$G419="作品借料",$G419="上映費",$G419="会場費",$G419="運搬費")</formula>
    </cfRule>
    <cfRule type="expression" dxfId="315" priority="348">
      <formula>OR($G419="賃金・共済費",$G419="旅費",$G419="報償費")</formula>
    </cfRule>
    <cfRule type="expression" dxfId="314" priority="349">
      <formula>OR($G419="雑役務費",$G419="消耗品費",$G419="通信費",$G419="会議費",$G419="その他")</formula>
    </cfRule>
    <cfRule type="expression" dxfId="313" priority="350">
      <formula>OR($G419="委託費",$G419="補助金")</formula>
    </cfRule>
  </conditionalFormatting>
  <conditionalFormatting sqref="F419:F427">
    <cfRule type="expression" dxfId="312" priority="341">
      <formula>$F419="委託費"</formula>
    </cfRule>
    <cfRule type="expression" dxfId="311" priority="342">
      <formula>$F419="雑役務費・消耗品費等"</formula>
    </cfRule>
    <cfRule type="expression" dxfId="310" priority="343">
      <formula>$F419="賃金・旅費・報償費"</formula>
    </cfRule>
    <cfRule type="expression" dxfId="309" priority="344">
      <formula>$F419="舞台・会場・設営費"</formula>
    </cfRule>
    <cfRule type="expression" dxfId="308" priority="345">
      <formula>$F419="出演・音楽・文芸費"</formula>
    </cfRule>
  </conditionalFormatting>
  <conditionalFormatting sqref="F428">
    <cfRule type="expression" dxfId="307" priority="336">
      <formula>$F428="委託費"</formula>
    </cfRule>
    <cfRule type="expression" dxfId="306" priority="337">
      <formula>$F428="雑役務費・消耗品費等"</formula>
    </cfRule>
    <cfRule type="expression" dxfId="305" priority="338">
      <formula>$F428="賃金・旅費・報償費"</formula>
    </cfRule>
    <cfRule type="expression" dxfId="304" priority="339">
      <formula>$F428="舞台・会場・設営費"</formula>
    </cfRule>
    <cfRule type="expression" dxfId="303" priority="340">
      <formula>$F428="出演・音楽・文芸費"</formula>
    </cfRule>
  </conditionalFormatting>
  <conditionalFormatting sqref="R439:R448">
    <cfRule type="expression" dxfId="302" priority="334">
      <formula>INDIRECT(ADDRESS(ROW(),COLUMN()))=TRUNC(INDIRECT(ADDRESS(ROW(),COLUMN())))</formula>
    </cfRule>
  </conditionalFormatting>
  <conditionalFormatting sqref="O439:O448">
    <cfRule type="expression" dxfId="301" priority="335">
      <formula>INDIRECT(ADDRESS(ROW(),COLUMN()))=TRUNC(INDIRECT(ADDRESS(ROW(),COLUMN())))</formula>
    </cfRule>
  </conditionalFormatting>
  <conditionalFormatting sqref="J439:J448">
    <cfRule type="expression" dxfId="300" priority="333">
      <formula>INDIRECT(ADDRESS(ROW(),COLUMN()))=TRUNC(INDIRECT(ADDRESS(ROW(),COLUMN())))</formula>
    </cfRule>
  </conditionalFormatting>
  <conditionalFormatting sqref="L439:L448">
    <cfRule type="expression" dxfId="299" priority="332">
      <formula>INDIRECT(ADDRESS(ROW(),COLUMN()))=TRUNC(INDIRECT(ADDRESS(ROW(),COLUMN())))</formula>
    </cfRule>
  </conditionalFormatting>
  <conditionalFormatting sqref="G439:G448">
    <cfRule type="expression" dxfId="298" priority="327">
      <formula>OR($G439="出演費",$G439="音楽費",$G439="文芸費")</formula>
    </cfRule>
    <cfRule type="expression" dxfId="297" priority="328">
      <formula>OR($G439="舞台費",$G439="作品借料",$G439="上映費",$G439="会場費",$G439="運搬費")</formula>
    </cfRule>
    <cfRule type="expression" dxfId="296" priority="329">
      <formula>OR($G439="賃金・共済費",$G439="旅費",$G439="報償費")</formula>
    </cfRule>
    <cfRule type="expression" dxfId="295" priority="330">
      <formula>OR($G439="雑役務費",$G439="消耗品費",$G439="通信費",$G439="会議費",$G439="その他")</formula>
    </cfRule>
    <cfRule type="expression" dxfId="294" priority="331">
      <formula>OR($G439="委託費",$G439="補助金")</formula>
    </cfRule>
  </conditionalFormatting>
  <conditionalFormatting sqref="F439:F448">
    <cfRule type="expression" dxfId="293" priority="322">
      <formula>$F439="委託費"</formula>
    </cfRule>
    <cfRule type="expression" dxfId="292" priority="323">
      <formula>$F439="雑役務費・消耗品費等"</formula>
    </cfRule>
    <cfRule type="expression" dxfId="291" priority="324">
      <formula>$F439="賃金・旅費・報償費"</formula>
    </cfRule>
    <cfRule type="expression" dxfId="290" priority="325">
      <formula>$F439="舞台・会場・設営費"</formula>
    </cfRule>
    <cfRule type="expression" dxfId="289" priority="326">
      <formula>$F439="出演・音楽・文芸費"</formula>
    </cfRule>
  </conditionalFormatting>
  <conditionalFormatting sqref="R429:R438">
    <cfRule type="expression" dxfId="288" priority="320">
      <formula>INDIRECT(ADDRESS(ROW(),COLUMN()))=TRUNC(INDIRECT(ADDRESS(ROW(),COLUMN())))</formula>
    </cfRule>
  </conditionalFormatting>
  <conditionalFormatting sqref="O429:O438">
    <cfRule type="expression" dxfId="287" priority="321">
      <formula>INDIRECT(ADDRESS(ROW(),COLUMN()))=TRUNC(INDIRECT(ADDRESS(ROW(),COLUMN())))</formula>
    </cfRule>
  </conditionalFormatting>
  <conditionalFormatting sqref="J429:J438">
    <cfRule type="expression" dxfId="286" priority="319">
      <formula>INDIRECT(ADDRESS(ROW(),COLUMN()))=TRUNC(INDIRECT(ADDRESS(ROW(),COLUMN())))</formula>
    </cfRule>
  </conditionalFormatting>
  <conditionalFormatting sqref="L429:L438">
    <cfRule type="expression" dxfId="285" priority="318">
      <formula>INDIRECT(ADDRESS(ROW(),COLUMN()))=TRUNC(INDIRECT(ADDRESS(ROW(),COLUMN())))</formula>
    </cfRule>
  </conditionalFormatting>
  <conditionalFormatting sqref="G429:G438">
    <cfRule type="expression" dxfId="284" priority="313">
      <formula>OR($G429="出演費",$G429="音楽費",$G429="文芸費")</formula>
    </cfRule>
    <cfRule type="expression" dxfId="283" priority="314">
      <formula>OR($G429="舞台費",$G429="作品借料",$G429="上映費",$G429="会場費",$G429="運搬費")</formula>
    </cfRule>
    <cfRule type="expression" dxfId="282" priority="315">
      <formula>OR($G429="賃金・共済費",$G429="旅費",$G429="報償費")</formula>
    </cfRule>
    <cfRule type="expression" dxfId="281" priority="316">
      <formula>OR($G429="雑役務費",$G429="消耗品費",$G429="通信費",$G429="会議費",$G429="その他")</formula>
    </cfRule>
    <cfRule type="expression" dxfId="280" priority="317">
      <formula>OR($G429="委託費",$G429="補助金")</formula>
    </cfRule>
  </conditionalFormatting>
  <conditionalFormatting sqref="F429:F438">
    <cfRule type="expression" dxfId="279" priority="308">
      <formula>$F429="委託費"</formula>
    </cfRule>
    <cfRule type="expression" dxfId="278" priority="309">
      <formula>$F429="雑役務費・消耗品費等"</formula>
    </cfRule>
    <cfRule type="expression" dxfId="277" priority="310">
      <formula>$F429="賃金・旅費・報償費"</formula>
    </cfRule>
    <cfRule type="expression" dxfId="276" priority="311">
      <formula>$F429="舞台・会場・設営費"</formula>
    </cfRule>
    <cfRule type="expression" dxfId="275" priority="312">
      <formula>$F429="出演・音楽・文芸費"</formula>
    </cfRule>
  </conditionalFormatting>
  <conditionalFormatting sqref="R449:R458">
    <cfRule type="expression" dxfId="274" priority="306">
      <formula>INDIRECT(ADDRESS(ROW(),COLUMN()))=TRUNC(INDIRECT(ADDRESS(ROW(),COLUMN())))</formula>
    </cfRule>
  </conditionalFormatting>
  <conditionalFormatting sqref="O449:O458">
    <cfRule type="expression" dxfId="273" priority="307">
      <formula>INDIRECT(ADDRESS(ROW(),COLUMN()))=TRUNC(INDIRECT(ADDRESS(ROW(),COLUMN())))</formula>
    </cfRule>
  </conditionalFormatting>
  <conditionalFormatting sqref="J449:J458">
    <cfRule type="expression" dxfId="272" priority="305">
      <formula>INDIRECT(ADDRESS(ROW(),COLUMN()))=TRUNC(INDIRECT(ADDRESS(ROW(),COLUMN())))</formula>
    </cfRule>
  </conditionalFormatting>
  <conditionalFormatting sqref="L449:L458">
    <cfRule type="expression" dxfId="271" priority="304">
      <formula>INDIRECT(ADDRESS(ROW(),COLUMN()))=TRUNC(INDIRECT(ADDRESS(ROW(),COLUMN())))</formula>
    </cfRule>
  </conditionalFormatting>
  <conditionalFormatting sqref="G449:G458">
    <cfRule type="expression" dxfId="270" priority="299">
      <formula>OR($G449="出演費",$G449="音楽費",$G449="文芸費")</formula>
    </cfRule>
    <cfRule type="expression" dxfId="269" priority="300">
      <formula>OR($G449="舞台費",$G449="作品借料",$G449="上映費",$G449="会場費",$G449="運搬費")</formula>
    </cfRule>
    <cfRule type="expression" dxfId="268" priority="301">
      <formula>OR($G449="賃金・共済費",$G449="旅費",$G449="報償費")</formula>
    </cfRule>
    <cfRule type="expression" dxfId="267" priority="302">
      <formula>OR($G449="雑役務費",$G449="消耗品費",$G449="通信費",$G449="会議費",$G449="その他")</formula>
    </cfRule>
    <cfRule type="expression" dxfId="266" priority="303">
      <formula>OR($G449="委託費",$G449="補助金")</formula>
    </cfRule>
  </conditionalFormatting>
  <conditionalFormatting sqref="F449:F457">
    <cfRule type="expression" dxfId="265" priority="294">
      <formula>$F449="委託費"</formula>
    </cfRule>
    <cfRule type="expression" dxfId="264" priority="295">
      <formula>$F449="雑役務費・消耗品費等"</formula>
    </cfRule>
    <cfRule type="expression" dxfId="263" priority="296">
      <formula>$F449="賃金・旅費・報償費"</formula>
    </cfRule>
    <cfRule type="expression" dxfId="262" priority="297">
      <formula>$F449="舞台・会場・設営費"</formula>
    </cfRule>
    <cfRule type="expression" dxfId="261" priority="298">
      <formula>$F449="出演・音楽・文芸費"</formula>
    </cfRule>
  </conditionalFormatting>
  <conditionalFormatting sqref="F458">
    <cfRule type="expression" dxfId="260" priority="289">
      <formula>$F458="委託費"</formula>
    </cfRule>
    <cfRule type="expression" dxfId="259" priority="290">
      <formula>$F458="雑役務費・消耗品費等"</formula>
    </cfRule>
    <cfRule type="expression" dxfId="258" priority="291">
      <formula>$F458="賃金・旅費・報償費"</formula>
    </cfRule>
    <cfRule type="expression" dxfId="257" priority="292">
      <formula>$F458="舞台・会場・設営費"</formula>
    </cfRule>
    <cfRule type="expression" dxfId="256" priority="293">
      <formula>$F458="出演・音楽・文芸費"</formula>
    </cfRule>
  </conditionalFormatting>
  <conditionalFormatting sqref="R469:R478">
    <cfRule type="expression" dxfId="255" priority="287">
      <formula>INDIRECT(ADDRESS(ROW(),COLUMN()))=TRUNC(INDIRECT(ADDRESS(ROW(),COLUMN())))</formula>
    </cfRule>
  </conditionalFormatting>
  <conditionalFormatting sqref="O469:O478">
    <cfRule type="expression" dxfId="254" priority="288">
      <formula>INDIRECT(ADDRESS(ROW(),COLUMN()))=TRUNC(INDIRECT(ADDRESS(ROW(),COLUMN())))</formula>
    </cfRule>
  </conditionalFormatting>
  <conditionalFormatting sqref="J469:J478">
    <cfRule type="expression" dxfId="253" priority="286">
      <formula>INDIRECT(ADDRESS(ROW(),COLUMN()))=TRUNC(INDIRECT(ADDRESS(ROW(),COLUMN())))</formula>
    </cfRule>
  </conditionalFormatting>
  <conditionalFormatting sqref="L469:L478">
    <cfRule type="expression" dxfId="252" priority="285">
      <formula>INDIRECT(ADDRESS(ROW(),COLUMN()))=TRUNC(INDIRECT(ADDRESS(ROW(),COLUMN())))</formula>
    </cfRule>
  </conditionalFormatting>
  <conditionalFormatting sqref="G469:G478">
    <cfRule type="expression" dxfId="251" priority="280">
      <formula>OR($G469="出演費",$G469="音楽費",$G469="文芸費")</formula>
    </cfRule>
    <cfRule type="expression" dxfId="250" priority="281">
      <formula>OR($G469="舞台費",$G469="作品借料",$G469="上映費",$G469="会場費",$G469="運搬費")</formula>
    </cfRule>
    <cfRule type="expression" dxfId="249" priority="282">
      <formula>OR($G469="賃金・共済費",$G469="旅費",$G469="報償費")</formula>
    </cfRule>
    <cfRule type="expression" dxfId="248" priority="283">
      <formula>OR($G469="雑役務費",$G469="消耗品費",$G469="通信費",$G469="会議費",$G469="その他")</formula>
    </cfRule>
    <cfRule type="expression" dxfId="247" priority="284">
      <formula>OR($G469="委託費",$G469="補助金")</formula>
    </cfRule>
  </conditionalFormatting>
  <conditionalFormatting sqref="F469:F478">
    <cfRule type="expression" dxfId="246" priority="275">
      <formula>$F469="委託費"</formula>
    </cfRule>
    <cfRule type="expression" dxfId="245" priority="276">
      <formula>$F469="雑役務費・消耗品費等"</formula>
    </cfRule>
    <cfRule type="expression" dxfId="244" priority="277">
      <formula>$F469="賃金・旅費・報償費"</formula>
    </cfRule>
    <cfRule type="expression" dxfId="243" priority="278">
      <formula>$F469="舞台・会場・設営費"</formula>
    </cfRule>
    <cfRule type="expression" dxfId="242" priority="279">
      <formula>$F469="出演・音楽・文芸費"</formula>
    </cfRule>
  </conditionalFormatting>
  <conditionalFormatting sqref="R459:R468">
    <cfRule type="expression" dxfId="241" priority="273">
      <formula>INDIRECT(ADDRESS(ROW(),COLUMN()))=TRUNC(INDIRECT(ADDRESS(ROW(),COLUMN())))</formula>
    </cfRule>
  </conditionalFormatting>
  <conditionalFormatting sqref="O459:O468">
    <cfRule type="expression" dxfId="240" priority="274">
      <formula>INDIRECT(ADDRESS(ROW(),COLUMN()))=TRUNC(INDIRECT(ADDRESS(ROW(),COLUMN())))</formula>
    </cfRule>
  </conditionalFormatting>
  <conditionalFormatting sqref="J459:J468">
    <cfRule type="expression" dxfId="239" priority="272">
      <formula>INDIRECT(ADDRESS(ROW(),COLUMN()))=TRUNC(INDIRECT(ADDRESS(ROW(),COLUMN())))</formula>
    </cfRule>
  </conditionalFormatting>
  <conditionalFormatting sqref="L459:L468">
    <cfRule type="expression" dxfId="238" priority="271">
      <formula>INDIRECT(ADDRESS(ROW(),COLUMN()))=TRUNC(INDIRECT(ADDRESS(ROW(),COLUMN())))</formula>
    </cfRule>
  </conditionalFormatting>
  <conditionalFormatting sqref="G459:G468">
    <cfRule type="expression" dxfId="237" priority="266">
      <formula>OR($G459="出演費",$G459="音楽費",$G459="文芸費")</formula>
    </cfRule>
    <cfRule type="expression" dxfId="236" priority="267">
      <formula>OR($G459="舞台費",$G459="作品借料",$G459="上映費",$G459="会場費",$G459="運搬費")</formula>
    </cfRule>
    <cfRule type="expression" dxfId="235" priority="268">
      <formula>OR($G459="賃金・共済費",$G459="旅費",$G459="報償費")</formula>
    </cfRule>
    <cfRule type="expression" dxfId="234" priority="269">
      <formula>OR($G459="雑役務費",$G459="消耗品費",$G459="通信費",$G459="会議費",$G459="その他")</formula>
    </cfRule>
    <cfRule type="expression" dxfId="233" priority="270">
      <formula>OR($G459="委託費",$G459="補助金")</formula>
    </cfRule>
  </conditionalFormatting>
  <conditionalFormatting sqref="F459:F468">
    <cfRule type="expression" dxfId="232" priority="261">
      <formula>$F459="委託費"</formula>
    </cfRule>
    <cfRule type="expression" dxfId="231" priority="262">
      <formula>$F459="雑役務費・消耗品費等"</formula>
    </cfRule>
    <cfRule type="expression" dxfId="230" priority="263">
      <formula>$F459="賃金・旅費・報償費"</formula>
    </cfRule>
    <cfRule type="expression" dxfId="229" priority="264">
      <formula>$F459="舞台・会場・設営費"</formula>
    </cfRule>
    <cfRule type="expression" dxfId="228" priority="265">
      <formula>$F459="出演・音楽・文芸費"</formula>
    </cfRule>
  </conditionalFormatting>
  <conditionalFormatting sqref="R479:R488">
    <cfRule type="expression" dxfId="227" priority="259">
      <formula>INDIRECT(ADDRESS(ROW(),COLUMN()))=TRUNC(INDIRECT(ADDRESS(ROW(),COLUMN())))</formula>
    </cfRule>
  </conditionalFormatting>
  <conditionalFormatting sqref="O479:O488">
    <cfRule type="expression" dxfId="226" priority="260">
      <formula>INDIRECT(ADDRESS(ROW(),COLUMN()))=TRUNC(INDIRECT(ADDRESS(ROW(),COLUMN())))</formula>
    </cfRule>
  </conditionalFormatting>
  <conditionalFormatting sqref="J479:J488">
    <cfRule type="expression" dxfId="225" priority="258">
      <formula>INDIRECT(ADDRESS(ROW(),COLUMN()))=TRUNC(INDIRECT(ADDRESS(ROW(),COLUMN())))</formula>
    </cfRule>
  </conditionalFormatting>
  <conditionalFormatting sqref="L479:L488">
    <cfRule type="expression" dxfId="224" priority="257">
      <formula>INDIRECT(ADDRESS(ROW(),COLUMN()))=TRUNC(INDIRECT(ADDRESS(ROW(),COLUMN())))</formula>
    </cfRule>
  </conditionalFormatting>
  <conditionalFormatting sqref="G479:G488">
    <cfRule type="expression" dxfId="223" priority="252">
      <formula>OR($G479="出演費",$G479="音楽費",$G479="文芸費")</formula>
    </cfRule>
    <cfRule type="expression" dxfId="222" priority="253">
      <formula>OR($G479="舞台費",$G479="作品借料",$G479="上映費",$G479="会場費",$G479="運搬費")</formula>
    </cfRule>
    <cfRule type="expression" dxfId="221" priority="254">
      <formula>OR($G479="賃金・共済費",$G479="旅費",$G479="報償費")</formula>
    </cfRule>
    <cfRule type="expression" dxfId="220" priority="255">
      <formula>OR($G479="雑役務費",$G479="消耗品費",$G479="通信費",$G479="会議費",$G479="その他")</formula>
    </cfRule>
    <cfRule type="expression" dxfId="219" priority="256">
      <formula>OR($G479="委託費",$G479="補助金")</formula>
    </cfRule>
  </conditionalFormatting>
  <conditionalFormatting sqref="F479:F487">
    <cfRule type="expression" dxfId="218" priority="247">
      <formula>$F479="委託費"</formula>
    </cfRule>
    <cfRule type="expression" dxfId="217" priority="248">
      <formula>$F479="雑役務費・消耗品費等"</formula>
    </cfRule>
    <cfRule type="expression" dxfId="216" priority="249">
      <formula>$F479="賃金・旅費・報償費"</formula>
    </cfRule>
    <cfRule type="expression" dxfId="215" priority="250">
      <formula>$F479="舞台・会場・設営費"</formula>
    </cfRule>
    <cfRule type="expression" dxfId="214" priority="251">
      <formula>$F479="出演・音楽・文芸費"</formula>
    </cfRule>
  </conditionalFormatting>
  <conditionalFormatting sqref="F488">
    <cfRule type="expression" dxfId="213" priority="242">
      <formula>$F488="委託費"</formula>
    </cfRule>
    <cfRule type="expression" dxfId="212" priority="243">
      <formula>$F488="雑役務費・消耗品費等"</formula>
    </cfRule>
    <cfRule type="expression" dxfId="211" priority="244">
      <formula>$F488="賃金・旅費・報償費"</formula>
    </cfRule>
    <cfRule type="expression" dxfId="210" priority="245">
      <formula>$F488="舞台・会場・設営費"</formula>
    </cfRule>
    <cfRule type="expression" dxfId="209" priority="246">
      <formula>$F488="出演・音楽・文芸費"</formula>
    </cfRule>
  </conditionalFormatting>
  <conditionalFormatting sqref="R529:R538">
    <cfRule type="expression" dxfId="208" priority="193">
      <formula>INDIRECT(ADDRESS(ROW(),COLUMN()))=TRUNC(INDIRECT(ADDRESS(ROW(),COLUMN())))</formula>
    </cfRule>
  </conditionalFormatting>
  <conditionalFormatting sqref="O529:O538">
    <cfRule type="expression" dxfId="207" priority="194">
      <formula>INDIRECT(ADDRESS(ROW(),COLUMN()))=TRUNC(INDIRECT(ADDRESS(ROW(),COLUMN())))</formula>
    </cfRule>
  </conditionalFormatting>
  <conditionalFormatting sqref="J529:J538">
    <cfRule type="expression" dxfId="206" priority="192">
      <formula>INDIRECT(ADDRESS(ROW(),COLUMN()))=TRUNC(INDIRECT(ADDRESS(ROW(),COLUMN())))</formula>
    </cfRule>
  </conditionalFormatting>
  <conditionalFormatting sqref="L529:L538">
    <cfRule type="expression" dxfId="205" priority="191">
      <formula>INDIRECT(ADDRESS(ROW(),COLUMN()))=TRUNC(INDIRECT(ADDRESS(ROW(),COLUMN())))</formula>
    </cfRule>
  </conditionalFormatting>
  <conditionalFormatting sqref="G529:G538">
    <cfRule type="expression" dxfId="204" priority="186">
      <formula>OR($G529="出演費",$G529="音楽費",$G529="文芸費")</formula>
    </cfRule>
    <cfRule type="expression" dxfId="203" priority="187">
      <formula>OR($G529="舞台費",$G529="作品借料",$G529="上映費",$G529="会場費",$G529="運搬費")</formula>
    </cfRule>
    <cfRule type="expression" dxfId="202" priority="188">
      <formula>OR($G529="賃金・共済費",$G529="旅費",$G529="報償費")</formula>
    </cfRule>
    <cfRule type="expression" dxfId="201" priority="189">
      <formula>OR($G529="雑役務費",$G529="消耗品費",$G529="通信費",$G529="会議費",$G529="その他")</formula>
    </cfRule>
    <cfRule type="expression" dxfId="200" priority="190">
      <formula>OR($G529="委託費",$G529="補助金")</formula>
    </cfRule>
  </conditionalFormatting>
  <conditionalFormatting sqref="F529:F538">
    <cfRule type="expression" dxfId="199" priority="181">
      <formula>$F529="委託費"</formula>
    </cfRule>
    <cfRule type="expression" dxfId="198" priority="182">
      <formula>$F529="雑役務費・消耗品費等"</formula>
    </cfRule>
    <cfRule type="expression" dxfId="197" priority="183">
      <formula>$F529="賃金・旅費・報償費"</formula>
    </cfRule>
    <cfRule type="expression" dxfId="196" priority="184">
      <formula>$F529="舞台・会場・設営費"</formula>
    </cfRule>
    <cfRule type="expression" dxfId="195" priority="185">
      <formula>$F529="出演・音楽・文芸費"</formula>
    </cfRule>
  </conditionalFormatting>
  <conditionalFormatting sqref="J519:J528">
    <cfRule type="expression" dxfId="194" priority="178">
      <formula>INDIRECT(ADDRESS(ROW(),COLUMN()))=TRUNC(INDIRECT(ADDRESS(ROW(),COLUMN())))</formula>
    </cfRule>
  </conditionalFormatting>
  <conditionalFormatting sqref="L519:L528">
    <cfRule type="expression" dxfId="193" priority="177">
      <formula>INDIRECT(ADDRESS(ROW(),COLUMN()))=TRUNC(INDIRECT(ADDRESS(ROW(),COLUMN())))</formula>
    </cfRule>
  </conditionalFormatting>
  <conditionalFormatting sqref="G519:G528">
    <cfRule type="expression" dxfId="192" priority="172">
      <formula>OR($G519="出演費",$G519="音楽費",$G519="文芸費")</formula>
    </cfRule>
    <cfRule type="expression" dxfId="191" priority="173">
      <formula>OR($G519="舞台費",$G519="作品借料",$G519="上映費",$G519="会場費",$G519="運搬費")</formula>
    </cfRule>
    <cfRule type="expression" dxfId="190" priority="174">
      <formula>OR($G519="賃金・共済費",$G519="旅費",$G519="報償費")</formula>
    </cfRule>
    <cfRule type="expression" dxfId="189" priority="175">
      <formula>OR($G519="雑役務費",$G519="消耗品費",$G519="通信費",$G519="会議費",$G519="その他")</formula>
    </cfRule>
    <cfRule type="expression" dxfId="188" priority="176">
      <formula>OR($G519="委託費",$G519="補助金")</formula>
    </cfRule>
  </conditionalFormatting>
  <conditionalFormatting sqref="F519:F528">
    <cfRule type="expression" dxfId="187" priority="167">
      <formula>$F519="委託費"</formula>
    </cfRule>
    <cfRule type="expression" dxfId="186" priority="168">
      <formula>$F519="雑役務費・消耗品費等"</formula>
    </cfRule>
    <cfRule type="expression" dxfId="185" priority="169">
      <formula>$F519="賃金・旅費・報償費"</formula>
    </cfRule>
    <cfRule type="expression" dxfId="184" priority="170">
      <formula>$F519="舞台・会場・設営費"</formula>
    </cfRule>
    <cfRule type="expression" dxfId="183" priority="171">
      <formula>$F519="出演・音楽・文芸費"</formula>
    </cfRule>
  </conditionalFormatting>
  <conditionalFormatting sqref="J539:J548">
    <cfRule type="expression" dxfId="182" priority="164">
      <formula>INDIRECT(ADDRESS(ROW(),COLUMN()))=TRUNC(INDIRECT(ADDRESS(ROW(),COLUMN())))</formula>
    </cfRule>
  </conditionalFormatting>
  <conditionalFormatting sqref="L539:L548">
    <cfRule type="expression" dxfId="181" priority="163">
      <formula>INDIRECT(ADDRESS(ROW(),COLUMN()))=TRUNC(INDIRECT(ADDRESS(ROW(),COLUMN())))</formula>
    </cfRule>
  </conditionalFormatting>
  <conditionalFormatting sqref="G539:G548">
    <cfRule type="expression" dxfId="180" priority="158">
      <formula>OR($G539="出演費",$G539="音楽費",$G539="文芸費")</formula>
    </cfRule>
    <cfRule type="expression" dxfId="179" priority="159">
      <formula>OR($G539="舞台費",$G539="作品借料",$G539="上映費",$G539="会場費",$G539="運搬費")</formula>
    </cfRule>
    <cfRule type="expression" dxfId="178" priority="160">
      <formula>OR($G539="賃金・共済費",$G539="旅費",$G539="報償費")</formula>
    </cfRule>
    <cfRule type="expression" dxfId="177" priority="161">
      <formula>OR($G539="雑役務費",$G539="消耗品費",$G539="通信費",$G539="会議費",$G539="その他")</formula>
    </cfRule>
    <cfRule type="expression" dxfId="176" priority="162">
      <formula>OR($G539="委託費",$G539="補助金")</formula>
    </cfRule>
  </conditionalFormatting>
  <conditionalFormatting sqref="F539:F547">
    <cfRule type="expression" dxfId="175" priority="153">
      <formula>$F539="委託費"</formula>
    </cfRule>
    <cfRule type="expression" dxfId="174" priority="154">
      <formula>$F539="雑役務費・消耗品費等"</formula>
    </cfRule>
    <cfRule type="expression" dxfId="173" priority="155">
      <formula>$F539="賃金・旅費・報償費"</formula>
    </cfRule>
    <cfRule type="expression" dxfId="172" priority="156">
      <formula>$F539="舞台・会場・設営費"</formula>
    </cfRule>
    <cfRule type="expression" dxfId="171" priority="157">
      <formula>$F539="出演・音楽・文芸費"</formula>
    </cfRule>
  </conditionalFormatting>
  <conditionalFormatting sqref="F548">
    <cfRule type="expression" dxfId="170" priority="148">
      <formula>$F548="委託費"</formula>
    </cfRule>
    <cfRule type="expression" dxfId="169" priority="149">
      <formula>$F548="雑役務費・消耗品費等"</formula>
    </cfRule>
    <cfRule type="expression" dxfId="168" priority="150">
      <formula>$F548="賃金・旅費・報償費"</formula>
    </cfRule>
    <cfRule type="expression" dxfId="167" priority="151">
      <formula>$F548="舞台・会場・設営費"</formula>
    </cfRule>
    <cfRule type="expression" dxfId="166" priority="152">
      <formula>$F548="出演・音楽・文芸費"</formula>
    </cfRule>
  </conditionalFormatting>
  <conditionalFormatting sqref="O559:O568">
    <cfRule type="expression" dxfId="165" priority="147">
      <formula>INDIRECT(ADDRESS(ROW(),COLUMN()))=TRUNC(INDIRECT(ADDRESS(ROW(),COLUMN())))</formula>
    </cfRule>
  </conditionalFormatting>
  <conditionalFormatting sqref="F559:F568">
    <cfRule type="expression" dxfId="164" priority="134">
      <formula>$F559="委託費"</formula>
    </cfRule>
    <cfRule type="expression" dxfId="163" priority="135">
      <formula>$F559="雑役務費・消耗品費等"</formula>
    </cfRule>
    <cfRule type="expression" dxfId="162" priority="136">
      <formula>$F559="賃金・旅費・報償費"</formula>
    </cfRule>
    <cfRule type="expression" dxfId="161" priority="137">
      <formula>$F559="舞台・会場・設営費"</formula>
    </cfRule>
    <cfRule type="expression" dxfId="160" priority="138">
      <formula>$F559="出演・音楽・文芸費"</formula>
    </cfRule>
  </conditionalFormatting>
  <conditionalFormatting sqref="R549:R558">
    <cfRule type="expression" dxfId="159" priority="132">
      <formula>INDIRECT(ADDRESS(ROW(),COLUMN()))=TRUNC(INDIRECT(ADDRESS(ROW(),COLUMN())))</formula>
    </cfRule>
  </conditionalFormatting>
  <conditionalFormatting sqref="O549:O558">
    <cfRule type="expression" dxfId="158" priority="133">
      <formula>INDIRECT(ADDRESS(ROW(),COLUMN()))=TRUNC(INDIRECT(ADDRESS(ROW(),COLUMN())))</formula>
    </cfRule>
  </conditionalFormatting>
  <conditionalFormatting sqref="J549:J558">
    <cfRule type="expression" dxfId="157" priority="131">
      <formula>INDIRECT(ADDRESS(ROW(),COLUMN()))=TRUNC(INDIRECT(ADDRESS(ROW(),COLUMN())))</formula>
    </cfRule>
  </conditionalFormatting>
  <conditionalFormatting sqref="L549:L558">
    <cfRule type="expression" dxfId="156" priority="130">
      <formula>INDIRECT(ADDRESS(ROW(),COLUMN()))=TRUNC(INDIRECT(ADDRESS(ROW(),COLUMN())))</formula>
    </cfRule>
  </conditionalFormatting>
  <conditionalFormatting sqref="R569:R578">
    <cfRule type="expression" dxfId="155" priority="118">
      <formula>INDIRECT(ADDRESS(ROW(),COLUMN()))=TRUNC(INDIRECT(ADDRESS(ROW(),COLUMN())))</formula>
    </cfRule>
  </conditionalFormatting>
  <conditionalFormatting sqref="O569:O578">
    <cfRule type="expression" dxfId="154" priority="119">
      <formula>INDIRECT(ADDRESS(ROW(),COLUMN()))=TRUNC(INDIRECT(ADDRESS(ROW(),COLUMN())))</formula>
    </cfRule>
  </conditionalFormatting>
  <conditionalFormatting sqref="J569:J578">
    <cfRule type="expression" dxfId="153" priority="117">
      <formula>INDIRECT(ADDRESS(ROW(),COLUMN()))=TRUNC(INDIRECT(ADDRESS(ROW(),COLUMN())))</formula>
    </cfRule>
  </conditionalFormatting>
  <conditionalFormatting sqref="L569:L578">
    <cfRule type="expression" dxfId="152" priority="116">
      <formula>INDIRECT(ADDRESS(ROW(),COLUMN()))=TRUNC(INDIRECT(ADDRESS(ROW(),COLUMN())))</formula>
    </cfRule>
  </conditionalFormatting>
  <conditionalFormatting sqref="F569:F577">
    <cfRule type="expression" dxfId="151" priority="106">
      <formula>$F569="委託費"</formula>
    </cfRule>
    <cfRule type="expression" dxfId="150" priority="107">
      <formula>$F569="雑役務費・消耗品費等"</formula>
    </cfRule>
    <cfRule type="expression" dxfId="149" priority="108">
      <formula>$F569="賃金・旅費・報償費"</formula>
    </cfRule>
    <cfRule type="expression" dxfId="148" priority="109">
      <formula>$F569="舞台・会場・設営費"</formula>
    </cfRule>
    <cfRule type="expression" dxfId="147" priority="110">
      <formula>$F569="出演・音楽・文芸費"</formula>
    </cfRule>
  </conditionalFormatting>
  <conditionalFormatting sqref="R589:R598">
    <cfRule type="expression" dxfId="146" priority="99">
      <formula>INDIRECT(ADDRESS(ROW(),COLUMN()))=TRUNC(INDIRECT(ADDRESS(ROW(),COLUMN())))</formula>
    </cfRule>
  </conditionalFormatting>
  <conditionalFormatting sqref="O589:O598">
    <cfRule type="expression" dxfId="145" priority="100">
      <formula>INDIRECT(ADDRESS(ROW(),COLUMN()))=TRUNC(INDIRECT(ADDRESS(ROW(),COLUMN())))</formula>
    </cfRule>
  </conditionalFormatting>
  <conditionalFormatting sqref="J589:J598">
    <cfRule type="expression" dxfId="144" priority="98">
      <formula>INDIRECT(ADDRESS(ROW(),COLUMN()))=TRUNC(INDIRECT(ADDRESS(ROW(),COLUMN())))</formula>
    </cfRule>
  </conditionalFormatting>
  <conditionalFormatting sqref="L589:L598">
    <cfRule type="expression" dxfId="143" priority="97">
      <formula>INDIRECT(ADDRESS(ROW(),COLUMN()))=TRUNC(INDIRECT(ADDRESS(ROW(),COLUMN())))</formula>
    </cfRule>
  </conditionalFormatting>
  <conditionalFormatting sqref="G589:G598">
    <cfRule type="expression" dxfId="142" priority="92">
      <formula>OR($G589="出演費",$G589="音楽費",$G589="文芸費")</formula>
    </cfRule>
    <cfRule type="expression" dxfId="141" priority="93">
      <formula>OR($G589="舞台費",$G589="作品借料",$G589="上映費",$G589="会場費",$G589="運搬費")</formula>
    </cfRule>
    <cfRule type="expression" dxfId="140" priority="94">
      <formula>OR($G589="賃金・共済費",$G589="旅費",$G589="報償費")</formula>
    </cfRule>
    <cfRule type="expression" dxfId="139" priority="95">
      <formula>OR($G589="雑役務費",$G589="消耗品費",$G589="通信費",$G589="会議費",$G589="その他")</formula>
    </cfRule>
    <cfRule type="expression" dxfId="138" priority="96">
      <formula>OR($G589="委託費",$G589="補助金")</formula>
    </cfRule>
  </conditionalFormatting>
  <conditionalFormatting sqref="F589:F598">
    <cfRule type="expression" dxfId="137" priority="87">
      <formula>$F589="委託費"</formula>
    </cfRule>
    <cfRule type="expression" dxfId="136" priority="88">
      <formula>$F589="雑役務費・消耗品費等"</formula>
    </cfRule>
    <cfRule type="expression" dxfId="135" priority="89">
      <formula>$F589="賃金・旅費・報償費"</formula>
    </cfRule>
    <cfRule type="expression" dxfId="134" priority="90">
      <formula>$F589="舞台・会場・設営費"</formula>
    </cfRule>
    <cfRule type="expression" dxfId="133" priority="91">
      <formula>$F589="出演・音楽・文芸費"</formula>
    </cfRule>
  </conditionalFormatting>
  <conditionalFormatting sqref="R579:R588">
    <cfRule type="expression" dxfId="132" priority="85">
      <formula>INDIRECT(ADDRESS(ROW(),COLUMN()))=TRUNC(INDIRECT(ADDRESS(ROW(),COLUMN())))</formula>
    </cfRule>
  </conditionalFormatting>
  <conditionalFormatting sqref="O579:O588">
    <cfRule type="expression" dxfId="131" priority="86">
      <formula>INDIRECT(ADDRESS(ROW(),COLUMN()))=TRUNC(INDIRECT(ADDRESS(ROW(),COLUMN())))</formula>
    </cfRule>
  </conditionalFormatting>
  <conditionalFormatting sqref="J579:J588">
    <cfRule type="expression" dxfId="130" priority="84">
      <formula>INDIRECT(ADDRESS(ROW(),COLUMN()))=TRUNC(INDIRECT(ADDRESS(ROW(),COLUMN())))</formula>
    </cfRule>
  </conditionalFormatting>
  <conditionalFormatting sqref="L579:L588">
    <cfRule type="expression" dxfId="129" priority="83">
      <formula>INDIRECT(ADDRESS(ROW(),COLUMN()))=TRUNC(INDIRECT(ADDRESS(ROW(),COLUMN())))</formula>
    </cfRule>
  </conditionalFormatting>
  <conditionalFormatting sqref="G579:G588">
    <cfRule type="expression" dxfId="128" priority="78">
      <formula>OR($G579="出演費",$G579="音楽費",$G579="文芸費")</formula>
    </cfRule>
    <cfRule type="expression" dxfId="127" priority="79">
      <formula>OR($G579="舞台費",$G579="作品借料",$G579="上映費",$G579="会場費",$G579="運搬費")</formula>
    </cfRule>
    <cfRule type="expression" dxfId="126" priority="80">
      <formula>OR($G579="賃金・共済費",$G579="旅費",$G579="報償費")</formula>
    </cfRule>
    <cfRule type="expression" dxfId="125" priority="81">
      <formula>OR($G579="雑役務費",$G579="消耗品費",$G579="通信費",$G579="会議費",$G579="その他")</formula>
    </cfRule>
    <cfRule type="expression" dxfId="124" priority="82">
      <formula>OR($G579="委託費",$G579="補助金")</formula>
    </cfRule>
  </conditionalFormatting>
  <conditionalFormatting sqref="F579:F588">
    <cfRule type="expression" dxfId="123" priority="73">
      <formula>$F579="委託費"</formula>
    </cfRule>
    <cfRule type="expression" dxfId="122" priority="74">
      <formula>$F579="雑役務費・消耗品費等"</formula>
    </cfRule>
    <cfRule type="expression" dxfId="121" priority="75">
      <formula>$F579="賃金・旅費・報償費"</formula>
    </cfRule>
    <cfRule type="expression" dxfId="120" priority="76">
      <formula>$F579="舞台・会場・設営費"</formula>
    </cfRule>
    <cfRule type="expression" dxfId="119" priority="77">
      <formula>$F579="出演・音楽・文芸費"</formula>
    </cfRule>
  </conditionalFormatting>
  <conditionalFormatting sqref="R599:R608">
    <cfRule type="expression" dxfId="118" priority="71">
      <formula>INDIRECT(ADDRESS(ROW(),COLUMN()))=TRUNC(INDIRECT(ADDRESS(ROW(),COLUMN())))</formula>
    </cfRule>
  </conditionalFormatting>
  <conditionalFormatting sqref="O599:O608">
    <cfRule type="expression" dxfId="117" priority="72">
      <formula>INDIRECT(ADDRESS(ROW(),COLUMN()))=TRUNC(INDIRECT(ADDRESS(ROW(),COLUMN())))</formula>
    </cfRule>
  </conditionalFormatting>
  <conditionalFormatting sqref="J599:J608">
    <cfRule type="expression" dxfId="116" priority="70">
      <formula>INDIRECT(ADDRESS(ROW(),COLUMN()))=TRUNC(INDIRECT(ADDRESS(ROW(),COLUMN())))</formula>
    </cfRule>
  </conditionalFormatting>
  <conditionalFormatting sqref="L599:L608">
    <cfRule type="expression" dxfId="115" priority="69">
      <formula>INDIRECT(ADDRESS(ROW(),COLUMN()))=TRUNC(INDIRECT(ADDRESS(ROW(),COLUMN())))</formula>
    </cfRule>
  </conditionalFormatting>
  <conditionalFormatting sqref="J627">
    <cfRule type="expression" dxfId="114" priority="53">
      <formula>INDIRECT(ADDRESS(ROW(),COLUMN()))=TRUNC(INDIRECT(ADDRESS(ROW(),COLUMN())))</formula>
    </cfRule>
  </conditionalFormatting>
  <conditionalFormatting sqref="J628:J633">
    <cfRule type="expression" dxfId="113" priority="52">
      <formula>INDIRECT(ADDRESS(ROW(),COLUMN()))=TRUNC(INDIRECT(ADDRESS(ROW(),COLUMN())))</formula>
    </cfRule>
  </conditionalFormatting>
  <conditionalFormatting sqref="J637">
    <cfRule type="expression" dxfId="112" priority="51">
      <formula>INDIRECT(ADDRESS(ROW(),COLUMN()))=TRUNC(INDIRECT(ADDRESS(ROW(),COLUMN())))</formula>
    </cfRule>
  </conditionalFormatting>
  <conditionalFormatting sqref="J638:J643">
    <cfRule type="expression" dxfId="111" priority="50">
      <formula>INDIRECT(ADDRESS(ROW(),COLUMN()))=TRUNC(INDIRECT(ADDRESS(ROW(),COLUMN())))</formula>
    </cfRule>
  </conditionalFormatting>
  <conditionalFormatting sqref="J647">
    <cfRule type="expression" dxfId="110" priority="49">
      <formula>INDIRECT(ADDRESS(ROW(),COLUMN()))=TRUNC(INDIRECT(ADDRESS(ROW(),COLUMN())))</formula>
    </cfRule>
  </conditionalFormatting>
  <conditionalFormatting sqref="J648:J653">
    <cfRule type="expression" dxfId="109" priority="48">
      <formula>INDIRECT(ADDRESS(ROW(),COLUMN()))=TRUNC(INDIRECT(ADDRESS(ROW(),COLUMN())))</formula>
    </cfRule>
  </conditionalFormatting>
  <conditionalFormatting sqref="J657">
    <cfRule type="expression" dxfId="108" priority="47">
      <formula>INDIRECT(ADDRESS(ROW(),COLUMN()))=TRUNC(INDIRECT(ADDRESS(ROW(),COLUMN())))</formula>
    </cfRule>
  </conditionalFormatting>
  <conditionalFormatting sqref="J658:J663">
    <cfRule type="expression" dxfId="107" priority="46">
      <formula>INDIRECT(ADDRESS(ROW(),COLUMN()))=TRUNC(INDIRECT(ADDRESS(ROW(),COLUMN())))</formula>
    </cfRule>
  </conditionalFormatting>
  <conditionalFormatting sqref="L668:L676 O668:O676 R668:R676 L678:L686 L688:L696 L698:L706 O678:O686 O688:O696 O698:O706 R678:R686 R688:R696 R698:R706 L708:L716 O708:O716 R708:R716">
    <cfRule type="expression" dxfId="106" priority="45">
      <formula>INDIRECT(ADDRESS(ROW(),COLUMN()))=TRUNC(INDIRECT(ADDRESS(ROW(),COLUMN())))</formula>
    </cfRule>
  </conditionalFormatting>
  <conditionalFormatting sqref="J667">
    <cfRule type="expression" dxfId="105" priority="44">
      <formula>INDIRECT(ADDRESS(ROW(),COLUMN()))=TRUNC(INDIRECT(ADDRESS(ROW(),COLUMN())))</formula>
    </cfRule>
  </conditionalFormatting>
  <conditionalFormatting sqref="L667 L677 L687 L697 L707">
    <cfRule type="expression" dxfId="104" priority="43">
      <formula>INDIRECT(ADDRESS(ROW(),COLUMN()))=TRUNC(INDIRECT(ADDRESS(ROW(),COLUMN())))</formula>
    </cfRule>
  </conditionalFormatting>
  <conditionalFormatting sqref="O667 O677 O687 O697 O707">
    <cfRule type="expression" dxfId="103" priority="42">
      <formula>INDIRECT(ADDRESS(ROW(),COLUMN()))=TRUNC(INDIRECT(ADDRESS(ROW(),COLUMN())))</formula>
    </cfRule>
  </conditionalFormatting>
  <conditionalFormatting sqref="R667 R677 R687 R697 R707">
    <cfRule type="expression" dxfId="102" priority="41">
      <formula>INDIRECT(ADDRESS(ROW(),COLUMN()))=TRUNC(INDIRECT(ADDRESS(ROW(),COLUMN())))</formula>
    </cfRule>
  </conditionalFormatting>
  <conditionalFormatting sqref="J668:J676 J684:J686 J694:J696 J704:J706 J714:J716">
    <cfRule type="expression" dxfId="101" priority="40">
      <formula>INDIRECT(ADDRESS(ROW(),COLUMN()))=TRUNC(INDIRECT(ADDRESS(ROW(),COLUMN())))</formula>
    </cfRule>
  </conditionalFormatting>
  <conditionalFormatting sqref="J677">
    <cfRule type="expression" dxfId="100" priority="39">
      <formula>INDIRECT(ADDRESS(ROW(),COLUMN()))=TRUNC(INDIRECT(ADDRESS(ROW(),COLUMN())))</formula>
    </cfRule>
  </conditionalFormatting>
  <conditionalFormatting sqref="J678:J683">
    <cfRule type="expression" dxfId="99" priority="38">
      <formula>INDIRECT(ADDRESS(ROW(),COLUMN()))=TRUNC(INDIRECT(ADDRESS(ROW(),COLUMN())))</formula>
    </cfRule>
  </conditionalFormatting>
  <conditionalFormatting sqref="J687">
    <cfRule type="expression" dxfId="98" priority="37">
      <formula>INDIRECT(ADDRESS(ROW(),COLUMN()))=TRUNC(INDIRECT(ADDRESS(ROW(),COLUMN())))</formula>
    </cfRule>
  </conditionalFormatting>
  <conditionalFormatting sqref="J688:J693">
    <cfRule type="expression" dxfId="97" priority="36">
      <formula>INDIRECT(ADDRESS(ROW(),COLUMN()))=TRUNC(INDIRECT(ADDRESS(ROW(),COLUMN())))</formula>
    </cfRule>
  </conditionalFormatting>
  <conditionalFormatting sqref="J697">
    <cfRule type="expression" dxfId="96" priority="35">
      <formula>INDIRECT(ADDRESS(ROW(),COLUMN()))=TRUNC(INDIRECT(ADDRESS(ROW(),COLUMN())))</formula>
    </cfRule>
  </conditionalFormatting>
  <conditionalFormatting sqref="J698:J703">
    <cfRule type="expression" dxfId="95" priority="34">
      <formula>INDIRECT(ADDRESS(ROW(),COLUMN()))=TRUNC(INDIRECT(ADDRESS(ROW(),COLUMN())))</formula>
    </cfRule>
  </conditionalFormatting>
  <conditionalFormatting sqref="J707">
    <cfRule type="expression" dxfId="94" priority="33">
      <formula>INDIRECT(ADDRESS(ROW(),COLUMN()))=TRUNC(INDIRECT(ADDRESS(ROW(),COLUMN())))</formula>
    </cfRule>
  </conditionalFormatting>
  <conditionalFormatting sqref="J708:J713">
    <cfRule type="expression" dxfId="93" priority="32">
      <formula>INDIRECT(ADDRESS(ROW(),COLUMN()))=TRUNC(INDIRECT(ADDRESS(ROW(),COLUMN())))</formula>
    </cfRule>
  </conditionalFormatting>
  <conditionalFormatting sqref="L718:L726 O718:O726 R718:R726 L728:L736 L738:L746 L748:L756 O728:O736 O738:O746 O748:O756 R728:R736 R738:R746 R748:R756 L758:L766 O758:O766 R758:R766">
    <cfRule type="expression" dxfId="92" priority="31">
      <formula>INDIRECT(ADDRESS(ROW(),COLUMN()))=TRUNC(INDIRECT(ADDRESS(ROW(),COLUMN())))</formula>
    </cfRule>
  </conditionalFormatting>
  <conditionalFormatting sqref="J717">
    <cfRule type="expression" dxfId="91" priority="30">
      <formula>INDIRECT(ADDRESS(ROW(),COLUMN()))=TRUNC(INDIRECT(ADDRESS(ROW(),COLUMN())))</formula>
    </cfRule>
  </conditionalFormatting>
  <conditionalFormatting sqref="L717 L727 L737 L747 L757">
    <cfRule type="expression" dxfId="90" priority="29">
      <formula>INDIRECT(ADDRESS(ROW(),COLUMN()))=TRUNC(INDIRECT(ADDRESS(ROW(),COLUMN())))</formula>
    </cfRule>
  </conditionalFormatting>
  <conditionalFormatting sqref="O717 O727 O737 O747 O757">
    <cfRule type="expression" dxfId="89" priority="28">
      <formula>INDIRECT(ADDRESS(ROW(),COLUMN()))=TRUNC(INDIRECT(ADDRESS(ROW(),COLUMN())))</formula>
    </cfRule>
  </conditionalFormatting>
  <conditionalFormatting sqref="R717 R727 R737 R747 R757">
    <cfRule type="expression" dxfId="88" priority="27">
      <formula>INDIRECT(ADDRESS(ROW(),COLUMN()))=TRUNC(INDIRECT(ADDRESS(ROW(),COLUMN())))</formula>
    </cfRule>
  </conditionalFormatting>
  <conditionalFormatting sqref="J718:J726 J734:J736 J744:J746 J754:J756 J764:J766">
    <cfRule type="expression" dxfId="87" priority="26">
      <formula>INDIRECT(ADDRESS(ROW(),COLUMN()))=TRUNC(INDIRECT(ADDRESS(ROW(),COLUMN())))</formula>
    </cfRule>
  </conditionalFormatting>
  <conditionalFormatting sqref="J727">
    <cfRule type="expression" dxfId="86" priority="25">
      <formula>INDIRECT(ADDRESS(ROW(),COLUMN()))=TRUNC(INDIRECT(ADDRESS(ROW(),COLUMN())))</formula>
    </cfRule>
  </conditionalFormatting>
  <conditionalFormatting sqref="J728:J733">
    <cfRule type="expression" dxfId="85" priority="24">
      <formula>INDIRECT(ADDRESS(ROW(),COLUMN()))=TRUNC(INDIRECT(ADDRESS(ROW(),COLUMN())))</formula>
    </cfRule>
  </conditionalFormatting>
  <conditionalFormatting sqref="J737">
    <cfRule type="expression" dxfId="84" priority="23">
      <formula>INDIRECT(ADDRESS(ROW(),COLUMN()))=TRUNC(INDIRECT(ADDRESS(ROW(),COLUMN())))</formula>
    </cfRule>
  </conditionalFormatting>
  <conditionalFormatting sqref="J738:J743">
    <cfRule type="expression" dxfId="83" priority="22">
      <formula>INDIRECT(ADDRESS(ROW(),COLUMN()))=TRUNC(INDIRECT(ADDRESS(ROW(),COLUMN())))</formula>
    </cfRule>
  </conditionalFormatting>
  <conditionalFormatting sqref="J747">
    <cfRule type="expression" dxfId="82" priority="21">
      <formula>INDIRECT(ADDRESS(ROW(),COLUMN()))=TRUNC(INDIRECT(ADDRESS(ROW(),COLUMN())))</formula>
    </cfRule>
  </conditionalFormatting>
  <conditionalFormatting sqref="J748:J753">
    <cfRule type="expression" dxfId="81" priority="20">
      <formula>INDIRECT(ADDRESS(ROW(),COLUMN()))=TRUNC(INDIRECT(ADDRESS(ROW(),COLUMN())))</formula>
    </cfRule>
  </conditionalFormatting>
  <conditionalFormatting sqref="J757">
    <cfRule type="expression" dxfId="80" priority="19">
      <formula>INDIRECT(ADDRESS(ROW(),COLUMN()))=TRUNC(INDIRECT(ADDRESS(ROW(),COLUMN())))</formula>
    </cfRule>
  </conditionalFormatting>
  <conditionalFormatting sqref="J758:J763">
    <cfRule type="expression" dxfId="79" priority="18">
      <formula>INDIRECT(ADDRESS(ROW(),COLUMN()))=TRUNC(INDIRECT(ADDRESS(ROW(),COLUMN())))</formula>
    </cfRule>
  </conditionalFormatting>
  <conditionalFormatting sqref="L768:L776 O768:O776 R768:R776 L778:L786 L788:L796 L798:L806 O778:O786 O788:O796 O798:O806 R778:R786 R788:R796 R798:R806 L808:L816 O808:O816 R808:R816">
    <cfRule type="expression" dxfId="78" priority="17">
      <formula>INDIRECT(ADDRESS(ROW(),COLUMN()))=TRUNC(INDIRECT(ADDRESS(ROW(),COLUMN())))</formula>
    </cfRule>
  </conditionalFormatting>
  <conditionalFormatting sqref="J767">
    <cfRule type="expression" dxfId="77" priority="16">
      <formula>INDIRECT(ADDRESS(ROW(),COLUMN()))=TRUNC(INDIRECT(ADDRESS(ROW(),COLUMN())))</formula>
    </cfRule>
  </conditionalFormatting>
  <conditionalFormatting sqref="L767 L777 L787 L797 L807">
    <cfRule type="expression" dxfId="76" priority="15">
      <formula>INDIRECT(ADDRESS(ROW(),COLUMN()))=TRUNC(INDIRECT(ADDRESS(ROW(),COLUMN())))</formula>
    </cfRule>
  </conditionalFormatting>
  <conditionalFormatting sqref="O767 O777 O787 O797 O807">
    <cfRule type="expression" dxfId="75" priority="14">
      <formula>INDIRECT(ADDRESS(ROW(),COLUMN()))=TRUNC(INDIRECT(ADDRESS(ROW(),COLUMN())))</formula>
    </cfRule>
  </conditionalFormatting>
  <conditionalFormatting sqref="R767 R777 R787 R797 R807">
    <cfRule type="expression" dxfId="74" priority="13">
      <formula>INDIRECT(ADDRESS(ROW(),COLUMN()))=TRUNC(INDIRECT(ADDRESS(ROW(),COLUMN())))</formula>
    </cfRule>
  </conditionalFormatting>
  <conditionalFormatting sqref="J768:J776 J784:J786 J794:J796 J804:J806 J814:J816">
    <cfRule type="expression" dxfId="73" priority="12">
      <formula>INDIRECT(ADDRESS(ROW(),COLUMN()))=TRUNC(INDIRECT(ADDRESS(ROW(),COLUMN())))</formula>
    </cfRule>
  </conditionalFormatting>
  <conditionalFormatting sqref="J777">
    <cfRule type="expression" dxfId="72" priority="11">
      <formula>INDIRECT(ADDRESS(ROW(),COLUMN()))=TRUNC(INDIRECT(ADDRESS(ROW(),COLUMN())))</formula>
    </cfRule>
  </conditionalFormatting>
  <conditionalFormatting sqref="J778:J783">
    <cfRule type="expression" dxfId="71" priority="10">
      <formula>INDIRECT(ADDRESS(ROW(),COLUMN()))=TRUNC(INDIRECT(ADDRESS(ROW(),COLUMN())))</formula>
    </cfRule>
  </conditionalFormatting>
  <conditionalFormatting sqref="J787">
    <cfRule type="expression" dxfId="70" priority="9">
      <formula>INDIRECT(ADDRESS(ROW(),COLUMN()))=TRUNC(INDIRECT(ADDRESS(ROW(),COLUMN())))</formula>
    </cfRule>
  </conditionalFormatting>
  <conditionalFormatting sqref="J788:J793">
    <cfRule type="expression" dxfId="69" priority="8">
      <formula>INDIRECT(ADDRESS(ROW(),COLUMN()))=TRUNC(INDIRECT(ADDRESS(ROW(),COLUMN())))</formula>
    </cfRule>
  </conditionalFormatting>
  <conditionalFormatting sqref="J797">
    <cfRule type="expression" dxfId="68" priority="7">
      <formula>INDIRECT(ADDRESS(ROW(),COLUMN()))=TRUNC(INDIRECT(ADDRESS(ROW(),COLUMN())))</formula>
    </cfRule>
  </conditionalFormatting>
  <conditionalFormatting sqref="J798:J803">
    <cfRule type="expression" dxfId="67" priority="6">
      <formula>INDIRECT(ADDRESS(ROW(),COLUMN()))=TRUNC(INDIRECT(ADDRESS(ROW(),COLUMN())))</formula>
    </cfRule>
  </conditionalFormatting>
  <conditionalFormatting sqref="J807">
    <cfRule type="expression" dxfId="66" priority="5">
      <formula>INDIRECT(ADDRESS(ROW(),COLUMN()))=TRUNC(INDIRECT(ADDRESS(ROW(),COLUMN())))</formula>
    </cfRule>
  </conditionalFormatting>
  <conditionalFormatting sqref="J808:J813">
    <cfRule type="expression" dxfId="65" priority="4">
      <formula>INDIRECT(ADDRESS(ROW(),COLUMN()))=TRUNC(INDIRECT(ADDRESS(ROW(),COLUMN())))</formula>
    </cfRule>
  </conditionalFormatting>
  <conditionalFormatting sqref="F9:F608">
    <cfRule type="expression" dxfId="64" priority="3">
      <formula>$F9="動画制作・配信費等"</formula>
    </cfRule>
  </conditionalFormatting>
  <conditionalFormatting sqref="G9:G608">
    <cfRule type="expression" dxfId="63" priority="1">
      <formula>OR($G9="動画制作費",$G9="動画配信費")</formula>
    </cfRule>
  </conditionalFormatting>
  <dataValidations count="8">
    <dataValidation imeMode="hiragana" allowBlank="1" showInputMessage="1" showErrorMessage="1" sqref="I3 L3:P3 M9:M608 P9:P608 H9:H608 M617:M816 H617:H816 P617:P816" xr:uid="{00000000-0002-0000-0500-000000000000}"/>
    <dataValidation imeMode="disabled" allowBlank="1" showInputMessage="1" showErrorMessage="1" sqref="I614:N614 A549 A9 A579 B6:D6 I6:N6 A519 A617 A39 A69 A99 A129 A159 A189 A219 A249 A279 A309 A339 A369 A399 A429 A459 A489 A627 A637 A647 A657 A667 A677 A687 A697 A707 A717 A727 A737 A747 A757 A767 A777 A787 A797 A807" xr:uid="{00000000-0002-0000-0500-000001000000}"/>
    <dataValidation imeMode="off" allowBlank="1" showInputMessage="1" showErrorMessage="1" sqref="L617:L816 B3 B611 J829:K833 L9:L608 O9:O608 R9:R608 T9:T608 T617:T816 O617:O816 R617:R816 J822:K827 I822:I833 I836:K859" xr:uid="{00000000-0002-0000-0500-000002000000}"/>
    <dataValidation imeMode="off" allowBlank="1" showInputMessage="1" showErrorMessage="1" errorTitle="入力制限" error="小数点以下とマイナスは入力できません。" sqref="J9:J608 J617:J816" xr:uid="{00000000-0002-0000-0500-000003000000}"/>
    <dataValidation allowBlank="1" showInputMessage="1" showErrorMessage="1" errorTitle="入力制限" error="小数点以下とマイナスは入力できません。" sqref="M609" xr:uid="{00000000-0002-0000-0500-000004000000}"/>
    <dataValidation type="list" imeMode="hiragana" allowBlank="1" showInputMessage="1" showErrorMessage="1" sqref="F9:F608" xr:uid="{00000000-0002-0000-0500-000005000000}">
      <formula1>区分</formula1>
    </dataValidation>
    <dataValidation type="list" imeMode="hiragana" allowBlank="1" showInputMessage="1" showErrorMessage="1" sqref="G9:G608" xr:uid="{00000000-0002-0000-0500-000006000000}">
      <formula1>INDIRECT(F9)</formula1>
    </dataValidation>
    <dataValidation type="list" imeMode="hiragana" allowBlank="1" showInputMessage="1" showErrorMessage="1" sqref="F617:G816" xr:uid="{00000000-0002-0000-0500-000007000000}">
      <formula1>収入</formula1>
    </dataValidation>
  </dataValidations>
  <pageMargins left="0.78740157480314965" right="0.39370078740157483" top="0.39370078740157483" bottom="0.59055118110236227" header="0.31496062992125984" footer="0.31496062992125984"/>
  <pageSetup paperSize="9" scale="55" fitToHeight="0" orientation="portrait" r:id="rId1"/>
  <rowBreaks count="13" manualBreakCount="13">
    <brk id="68" max="20" man="1"/>
    <brk id="128" max="20" man="1"/>
    <brk id="188" max="20" man="1"/>
    <brk id="248" max="20" man="1"/>
    <brk id="308" max="20" man="1"/>
    <brk id="368" max="20" man="1"/>
    <brk id="428" max="20" man="1"/>
    <brk id="488" max="20" man="1"/>
    <brk id="548" max="20" man="1"/>
    <brk id="608" max="20" man="1"/>
    <brk id="666" max="20" man="1"/>
    <brk id="716" max="20" man="1"/>
    <brk id="766" max="20" man="1"/>
  </rowBreaks>
  <colBreaks count="1" manualBreakCount="1">
    <brk id="3" max="81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7">
    <tabColor theme="0" tint="-0.249977111117893"/>
  </sheetPr>
  <dimension ref="A1:U32"/>
  <sheetViews>
    <sheetView workbookViewId="0">
      <selection sqref="A1:XFD1048576"/>
    </sheetView>
  </sheetViews>
  <sheetFormatPr defaultColWidth="9" defaultRowHeight="13.2" x14ac:dyDescent="0.2"/>
  <cols>
    <col min="1" max="5" width="9" style="85"/>
    <col min="6" max="8" width="17.33203125" style="85" bestFit="1" customWidth="1"/>
    <col min="9" max="9" width="20.33203125" style="85" bestFit="1" customWidth="1"/>
    <col min="10" max="10" width="20.33203125" style="85" customWidth="1"/>
    <col min="11" max="11" width="14.109375" style="85" bestFit="1" customWidth="1"/>
    <col min="12" max="16384" width="9" style="85"/>
  </cols>
  <sheetData>
    <row r="1" spans="1:21" x14ac:dyDescent="0.2">
      <c r="A1" s="83" t="s">
        <v>122</v>
      </c>
      <c r="B1" s="84"/>
      <c r="C1" s="84"/>
      <c r="D1" s="84"/>
      <c r="F1" s="86"/>
      <c r="G1" s="86"/>
    </row>
    <row r="2" spans="1:21" x14ac:dyDescent="0.2">
      <c r="A2" s="67" t="s">
        <v>123</v>
      </c>
      <c r="B2" s="67" t="s">
        <v>124</v>
      </c>
      <c r="C2" s="67" t="s">
        <v>125</v>
      </c>
      <c r="D2" s="86" t="s">
        <v>126</v>
      </c>
      <c r="F2" s="85" t="s">
        <v>45</v>
      </c>
      <c r="G2" s="85" t="s">
        <v>213</v>
      </c>
      <c r="H2" s="85" t="s">
        <v>35</v>
      </c>
      <c r="I2" s="85" t="s">
        <v>209</v>
      </c>
      <c r="J2" s="85" t="s">
        <v>217</v>
      </c>
      <c r="K2" s="85" t="s">
        <v>55</v>
      </c>
      <c r="L2" s="86" t="s">
        <v>214</v>
      </c>
      <c r="M2" s="86" t="s">
        <v>57</v>
      </c>
      <c r="N2" s="86" t="s">
        <v>60</v>
      </c>
      <c r="P2" s="85" t="s">
        <v>45</v>
      </c>
      <c r="Q2" s="85" t="s">
        <v>213</v>
      </c>
      <c r="R2" s="85" t="s">
        <v>35</v>
      </c>
      <c r="S2" s="85" t="s">
        <v>209</v>
      </c>
      <c r="T2" s="86" t="s">
        <v>214</v>
      </c>
      <c r="U2" s="86"/>
    </row>
    <row r="3" spans="1:21" x14ac:dyDescent="0.2">
      <c r="A3" s="67" t="s">
        <v>127</v>
      </c>
      <c r="B3" s="67">
        <v>1</v>
      </c>
      <c r="C3" s="87" t="s">
        <v>128</v>
      </c>
      <c r="D3" s="85" t="str">
        <f>【地域】地域番号①!$E$4</f>
        <v>（都道府県名記入）</v>
      </c>
      <c r="F3" s="86" t="s">
        <v>22</v>
      </c>
      <c r="G3" s="86" t="s">
        <v>2</v>
      </c>
      <c r="H3" s="86" t="s">
        <v>129</v>
      </c>
      <c r="I3" s="86" t="s">
        <v>27</v>
      </c>
      <c r="J3" s="86" t="s">
        <v>219</v>
      </c>
      <c r="K3" s="86" t="s">
        <v>55</v>
      </c>
      <c r="M3" s="85" t="s">
        <v>130</v>
      </c>
      <c r="N3" s="86" t="s">
        <v>131</v>
      </c>
      <c r="P3" s="86" t="s">
        <v>22</v>
      </c>
      <c r="Q3" s="86" t="s">
        <v>2</v>
      </c>
      <c r="R3" s="86" t="s">
        <v>129</v>
      </c>
      <c r="S3" s="86" t="s">
        <v>27</v>
      </c>
      <c r="T3" s="86"/>
    </row>
    <row r="4" spans="1:21" x14ac:dyDescent="0.2">
      <c r="A4" s="67" t="s">
        <v>132</v>
      </c>
      <c r="B4" s="67">
        <v>2</v>
      </c>
      <c r="C4" s="87" t="s">
        <v>133</v>
      </c>
      <c r="D4" s="85" t="e">
        <f>#REF!</f>
        <v>#REF!</v>
      </c>
      <c r="F4" s="86" t="s">
        <v>23</v>
      </c>
      <c r="G4" s="86" t="s">
        <v>134</v>
      </c>
      <c r="H4" s="86" t="s">
        <v>28</v>
      </c>
      <c r="I4" s="86" t="s">
        <v>1</v>
      </c>
      <c r="J4" s="86" t="s">
        <v>218</v>
      </c>
      <c r="K4" s="86"/>
      <c r="M4" s="85" t="s">
        <v>135</v>
      </c>
      <c r="N4" s="86" t="s">
        <v>136</v>
      </c>
      <c r="P4" s="86" t="s">
        <v>23</v>
      </c>
      <c r="Q4" s="86" t="s">
        <v>134</v>
      </c>
      <c r="R4" s="86" t="s">
        <v>28</v>
      </c>
      <c r="S4" s="86" t="s">
        <v>1</v>
      </c>
      <c r="T4" s="86"/>
    </row>
    <row r="5" spans="1:21" x14ac:dyDescent="0.2">
      <c r="A5" s="67" t="s">
        <v>137</v>
      </c>
      <c r="B5" s="67">
        <v>3</v>
      </c>
      <c r="C5" s="87" t="s">
        <v>138</v>
      </c>
      <c r="D5" s="85" t="e">
        <f>#REF!</f>
        <v>#REF!</v>
      </c>
      <c r="F5" s="86" t="s">
        <v>139</v>
      </c>
      <c r="G5" s="86" t="s">
        <v>3</v>
      </c>
      <c r="H5" s="86" t="s">
        <v>10</v>
      </c>
      <c r="I5" s="86" t="s">
        <v>140</v>
      </c>
      <c r="J5" s="86"/>
      <c r="M5" s="85" t="s">
        <v>141</v>
      </c>
      <c r="P5" s="86" t="s">
        <v>139</v>
      </c>
      <c r="Q5" s="86" t="s">
        <v>3</v>
      </c>
      <c r="R5" s="86" t="s">
        <v>10</v>
      </c>
      <c r="S5" s="86" t="s">
        <v>140</v>
      </c>
    </row>
    <row r="6" spans="1:21" x14ac:dyDescent="0.2">
      <c r="A6" s="67" t="s">
        <v>142</v>
      </c>
      <c r="B6" s="67">
        <v>4</v>
      </c>
      <c r="C6" s="87" t="s">
        <v>143</v>
      </c>
      <c r="D6" s="85" t="e">
        <f>#REF!</f>
        <v>#REF!</v>
      </c>
      <c r="F6" s="86"/>
      <c r="G6" s="86" t="s">
        <v>144</v>
      </c>
      <c r="I6" s="86" t="s">
        <v>29</v>
      </c>
      <c r="J6" s="86"/>
      <c r="M6" s="85" t="s">
        <v>145</v>
      </c>
      <c r="P6" s="86"/>
      <c r="Q6" s="86" t="s">
        <v>144</v>
      </c>
      <c r="S6" s="86" t="s">
        <v>29</v>
      </c>
    </row>
    <row r="7" spans="1:21" ht="14.25" customHeight="1" x14ac:dyDescent="0.2">
      <c r="A7" s="67" t="s">
        <v>146</v>
      </c>
      <c r="B7" s="67">
        <v>5</v>
      </c>
      <c r="C7" s="87" t="s">
        <v>147</v>
      </c>
      <c r="D7" s="85" t="e">
        <f>#REF!</f>
        <v>#REF!</v>
      </c>
      <c r="F7" s="86"/>
      <c r="G7" s="86" t="s">
        <v>148</v>
      </c>
      <c r="I7" s="86" t="s">
        <v>18</v>
      </c>
      <c r="J7" s="86"/>
      <c r="M7" s="85" t="s">
        <v>202</v>
      </c>
      <c r="P7" s="86"/>
      <c r="Q7" s="86" t="s">
        <v>148</v>
      </c>
      <c r="S7" s="86" t="s">
        <v>18</v>
      </c>
    </row>
    <row r="8" spans="1:21" x14ac:dyDescent="0.2">
      <c r="A8" s="67" t="s">
        <v>149</v>
      </c>
      <c r="B8" s="67">
        <v>6</v>
      </c>
      <c r="C8" s="87" t="s">
        <v>150</v>
      </c>
      <c r="D8" s="85" t="e">
        <f>#REF!</f>
        <v>#REF!</v>
      </c>
      <c r="F8" s="86"/>
      <c r="M8" s="85" t="s">
        <v>151</v>
      </c>
    </row>
    <row r="9" spans="1:21" x14ac:dyDescent="0.2">
      <c r="A9" s="67" t="s">
        <v>152</v>
      </c>
      <c r="B9" s="67">
        <v>7</v>
      </c>
      <c r="C9" s="87" t="s">
        <v>153</v>
      </c>
      <c r="D9" s="85" t="e">
        <f>#REF!</f>
        <v>#REF!</v>
      </c>
      <c r="F9" s="86"/>
      <c r="M9" s="85" t="s">
        <v>62</v>
      </c>
    </row>
    <row r="10" spans="1:21" x14ac:dyDescent="0.2">
      <c r="A10" s="67" t="s">
        <v>154</v>
      </c>
      <c r="B10" s="67">
        <v>8</v>
      </c>
      <c r="C10" s="87" t="s">
        <v>155</v>
      </c>
      <c r="D10" s="85" t="e">
        <f>#REF!</f>
        <v>#REF!</v>
      </c>
      <c r="F10" s="86"/>
    </row>
    <row r="11" spans="1:21" x14ac:dyDescent="0.2">
      <c r="A11" s="67" t="s">
        <v>156</v>
      </c>
      <c r="B11" s="67">
        <v>9</v>
      </c>
      <c r="C11" s="87" t="s">
        <v>157</v>
      </c>
      <c r="D11" s="85" t="e">
        <f>#REF!</f>
        <v>#REF!</v>
      </c>
      <c r="F11" s="86"/>
    </row>
    <row r="12" spans="1:21" x14ac:dyDescent="0.2">
      <c r="A12" s="67" t="s">
        <v>158</v>
      </c>
      <c r="B12" s="67">
        <v>10</v>
      </c>
      <c r="C12" s="87" t="s">
        <v>159</v>
      </c>
      <c r="D12" s="85" t="e">
        <f>#REF!</f>
        <v>#REF!</v>
      </c>
      <c r="F12" s="86"/>
    </row>
    <row r="13" spans="1:21" x14ac:dyDescent="0.2">
      <c r="A13" s="67" t="s">
        <v>160</v>
      </c>
      <c r="B13" s="67">
        <v>11</v>
      </c>
      <c r="C13" s="87" t="s">
        <v>161</v>
      </c>
      <c r="D13" s="85" t="e">
        <f>#REF!</f>
        <v>#REF!</v>
      </c>
      <c r="F13" s="86"/>
    </row>
    <row r="14" spans="1:21" x14ac:dyDescent="0.2">
      <c r="A14" s="67" t="s">
        <v>162</v>
      </c>
      <c r="B14" s="67">
        <v>12</v>
      </c>
      <c r="C14" s="87" t="s">
        <v>163</v>
      </c>
      <c r="D14" s="85" t="e">
        <f>#REF!</f>
        <v>#REF!</v>
      </c>
      <c r="F14" s="86"/>
    </row>
    <row r="15" spans="1:21" x14ac:dyDescent="0.2">
      <c r="A15" s="67" t="s">
        <v>164</v>
      </c>
      <c r="B15" s="67">
        <v>13</v>
      </c>
      <c r="C15" s="87" t="s">
        <v>165</v>
      </c>
      <c r="D15" s="85" t="e">
        <f>#REF!</f>
        <v>#REF!</v>
      </c>
      <c r="F15" s="86"/>
    </row>
    <row r="16" spans="1:21" x14ac:dyDescent="0.2">
      <c r="A16" s="67" t="s">
        <v>166</v>
      </c>
      <c r="B16" s="67">
        <v>14</v>
      </c>
      <c r="C16" s="87" t="s">
        <v>167</v>
      </c>
      <c r="D16" s="85" t="e">
        <f>#REF!</f>
        <v>#REF!</v>
      </c>
      <c r="F16" s="86"/>
    </row>
    <row r="17" spans="1:6" x14ac:dyDescent="0.2">
      <c r="A17" s="67" t="s">
        <v>168</v>
      </c>
      <c r="B17" s="67">
        <v>15</v>
      </c>
      <c r="C17" s="87" t="s">
        <v>169</v>
      </c>
      <c r="D17" s="85" t="e">
        <f>#REF!</f>
        <v>#REF!</v>
      </c>
      <c r="F17" s="86"/>
    </row>
    <row r="18" spans="1:6" x14ac:dyDescent="0.2">
      <c r="A18" s="67" t="s">
        <v>170</v>
      </c>
      <c r="B18" s="67">
        <v>16</v>
      </c>
      <c r="C18" s="87" t="s">
        <v>171</v>
      </c>
      <c r="D18" s="85" t="e">
        <f>#REF!</f>
        <v>#REF!</v>
      </c>
      <c r="F18" s="86"/>
    </row>
    <row r="19" spans="1:6" x14ac:dyDescent="0.2">
      <c r="A19" s="67" t="s">
        <v>172</v>
      </c>
      <c r="B19" s="67">
        <v>17</v>
      </c>
      <c r="C19" s="87" t="s">
        <v>173</v>
      </c>
      <c r="D19" s="85" t="e">
        <f>#REF!</f>
        <v>#REF!</v>
      </c>
      <c r="F19" s="86"/>
    </row>
    <row r="20" spans="1:6" x14ac:dyDescent="0.2">
      <c r="A20" s="67" t="s">
        <v>174</v>
      </c>
      <c r="B20" s="67">
        <v>18</v>
      </c>
      <c r="C20" s="87" t="s">
        <v>175</v>
      </c>
      <c r="D20" s="85" t="e">
        <f>#REF!</f>
        <v>#REF!</v>
      </c>
      <c r="F20" s="86"/>
    </row>
    <row r="21" spans="1:6" x14ac:dyDescent="0.2">
      <c r="A21" s="67" t="s">
        <v>176</v>
      </c>
      <c r="B21" s="67">
        <v>19</v>
      </c>
      <c r="C21" s="87" t="s">
        <v>177</v>
      </c>
      <c r="D21" s="85" t="e">
        <f>#REF!</f>
        <v>#REF!</v>
      </c>
      <c r="F21" s="86"/>
    </row>
    <row r="22" spans="1:6" x14ac:dyDescent="0.2">
      <c r="A22" s="67" t="s">
        <v>178</v>
      </c>
      <c r="B22" s="67">
        <v>20</v>
      </c>
      <c r="C22" s="87" t="s">
        <v>179</v>
      </c>
      <c r="D22" s="85" t="e">
        <f>#REF!</f>
        <v>#REF!</v>
      </c>
      <c r="F22" s="86"/>
    </row>
    <row r="23" spans="1:6" x14ac:dyDescent="0.2">
      <c r="A23" s="85" t="s">
        <v>180</v>
      </c>
      <c r="B23" s="67">
        <v>21</v>
      </c>
      <c r="C23" s="87" t="s">
        <v>190</v>
      </c>
      <c r="D23" s="85" t="e">
        <f>#REF!</f>
        <v>#REF!</v>
      </c>
    </row>
    <row r="24" spans="1:6" x14ac:dyDescent="0.2">
      <c r="A24" s="85" t="s">
        <v>181</v>
      </c>
      <c r="B24" s="67">
        <v>22</v>
      </c>
      <c r="C24" s="87" t="s">
        <v>191</v>
      </c>
      <c r="D24" s="85" t="e">
        <f>#REF!</f>
        <v>#REF!</v>
      </c>
    </row>
    <row r="25" spans="1:6" x14ac:dyDescent="0.2">
      <c r="A25" s="85" t="s">
        <v>182</v>
      </c>
      <c r="B25" s="67">
        <v>23</v>
      </c>
      <c r="C25" s="87" t="s">
        <v>192</v>
      </c>
      <c r="D25" s="85" t="e">
        <f>#REF!</f>
        <v>#REF!</v>
      </c>
    </row>
    <row r="26" spans="1:6" x14ac:dyDescent="0.2">
      <c r="A26" s="85" t="s">
        <v>183</v>
      </c>
      <c r="B26" s="67">
        <v>24</v>
      </c>
      <c r="C26" s="87" t="s">
        <v>193</v>
      </c>
      <c r="D26" s="85" t="e">
        <f>#REF!</f>
        <v>#REF!</v>
      </c>
    </row>
    <row r="27" spans="1:6" x14ac:dyDescent="0.2">
      <c r="A27" s="85" t="s">
        <v>184</v>
      </c>
      <c r="B27" s="67">
        <v>25</v>
      </c>
      <c r="C27" s="87" t="s">
        <v>194</v>
      </c>
      <c r="D27" s="85" t="e">
        <f>#REF!</f>
        <v>#REF!</v>
      </c>
    </row>
    <row r="28" spans="1:6" x14ac:dyDescent="0.2">
      <c r="A28" s="85" t="s">
        <v>185</v>
      </c>
      <c r="B28" s="67">
        <v>26</v>
      </c>
      <c r="C28" s="87" t="s">
        <v>195</v>
      </c>
      <c r="D28" s="85" t="e">
        <f>#REF!</f>
        <v>#REF!</v>
      </c>
    </row>
    <row r="29" spans="1:6" x14ac:dyDescent="0.2">
      <c r="A29" s="85" t="s">
        <v>186</v>
      </c>
      <c r="B29" s="67">
        <v>27</v>
      </c>
      <c r="C29" s="87" t="s">
        <v>196</v>
      </c>
      <c r="D29" s="85" t="e">
        <f>#REF!</f>
        <v>#REF!</v>
      </c>
    </row>
    <row r="30" spans="1:6" x14ac:dyDescent="0.2">
      <c r="A30" s="85" t="s">
        <v>187</v>
      </c>
      <c r="B30" s="67">
        <v>28</v>
      </c>
      <c r="C30" s="87" t="s">
        <v>197</v>
      </c>
      <c r="D30" s="85" t="e">
        <f>#REF!</f>
        <v>#REF!</v>
      </c>
    </row>
    <row r="31" spans="1:6" x14ac:dyDescent="0.2">
      <c r="A31" s="85" t="s">
        <v>188</v>
      </c>
      <c r="B31" s="67">
        <v>29</v>
      </c>
      <c r="C31" s="87" t="s">
        <v>198</v>
      </c>
      <c r="D31" s="85" t="e">
        <f>#REF!</f>
        <v>#REF!</v>
      </c>
    </row>
    <row r="32" spans="1:6" x14ac:dyDescent="0.2">
      <c r="A32" s="85" t="s">
        <v>189</v>
      </c>
      <c r="B32" s="67">
        <v>30</v>
      </c>
      <c r="C32" s="87" t="s">
        <v>199</v>
      </c>
      <c r="D32" s="85" t="e">
        <f>#REF!</f>
        <v>#REF!</v>
      </c>
    </row>
  </sheetData>
  <sheetProtection algorithmName="SHA-512" hashValue="gUqa4t/JJtKVa8DrLYlMFjZaNt1ktVBNVAQsARZ40Ube7MrQkKqc+aGXwoPTe0YIhambjkNw+bJ5nlY3RGFkOg==" saltValue="tSdvL6Tu6HYF+GqJOvC5jA==" spinCount="100000" sheet="1" formatRows="0"/>
  <phoneticPr fontId="5"/>
  <pageMargins left="0.7" right="0.7" top="0.75" bottom="0.75" header="0.3" footer="0.3"/>
  <pageSetup paperSize="9" orientation="portrait" verticalDpi="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6">
    <tabColor rgb="FF0070C0"/>
    <pageSetUpPr fitToPage="1"/>
  </sheetPr>
  <dimension ref="A1:W144"/>
  <sheetViews>
    <sheetView view="pageBreakPreview" zoomScale="70" zoomScaleNormal="100" zoomScaleSheetLayoutView="70" workbookViewId="0">
      <pane ySplit="8" topLeftCell="A9" activePane="bottomLeft" state="frozen"/>
      <selection activeCell="D69" sqref="D69"/>
      <selection pane="bottomLeft"/>
    </sheetView>
  </sheetViews>
  <sheetFormatPr defaultColWidth="9" defaultRowHeight="13.2" x14ac:dyDescent="0.2"/>
  <cols>
    <col min="1" max="1" width="6" style="26" customWidth="1"/>
    <col min="2" max="2" width="17.88671875" style="26" customWidth="1"/>
    <col min="3" max="3" width="11.88671875" style="26" customWidth="1"/>
    <col min="4" max="4" width="24.109375" style="26" customWidth="1"/>
    <col min="5" max="5" width="1.109375" style="26" customWidth="1"/>
    <col min="6" max="6" width="9.44140625" style="26" customWidth="1"/>
    <col min="7" max="7" width="1.33203125" style="26" customWidth="1"/>
    <col min="8" max="8" width="6" style="26" customWidth="1"/>
    <col min="9" max="9" width="6.109375" style="26" customWidth="1"/>
    <col min="10" max="10" width="1.88671875" style="26" customWidth="1"/>
    <col min="11" max="11" width="6" style="26" customWidth="1"/>
    <col min="12" max="12" width="6.109375" style="26" customWidth="1"/>
    <col min="13" max="13" width="2" style="26" customWidth="1"/>
    <col min="14" max="14" width="9.44140625" style="26" customWidth="1"/>
    <col min="15" max="15" width="1.88671875" style="26" customWidth="1"/>
    <col min="16" max="16" width="9.6640625" style="26" customWidth="1"/>
    <col min="17" max="17" width="7" style="26" customWidth="1"/>
    <col min="18" max="18" width="20.6640625" style="26" customWidth="1"/>
    <col min="19" max="19" width="18.33203125" style="26" customWidth="1"/>
    <col min="20" max="20" width="25.33203125" style="26" customWidth="1"/>
    <col min="21" max="21" width="9" style="26" customWidth="1"/>
    <col min="22" max="22" width="9" style="116" hidden="1" customWidth="1"/>
    <col min="23" max="23" width="9" style="26" customWidth="1"/>
    <col min="24" max="16384" width="9" style="26"/>
  </cols>
  <sheetData>
    <row r="1" spans="1:22" x14ac:dyDescent="0.2">
      <c r="A1" s="58"/>
    </row>
    <row r="2" spans="1:22" ht="25.5" customHeight="1" x14ac:dyDescent="0.2">
      <c r="A2" s="176" t="s">
        <v>103</v>
      </c>
    </row>
    <row r="3" spans="1:22" ht="45" customHeight="1" x14ac:dyDescent="0.2">
      <c r="A3" s="555" t="s">
        <v>212</v>
      </c>
      <c r="B3" s="606"/>
      <c r="C3" s="558" t="s">
        <v>105</v>
      </c>
      <c r="D3" s="559"/>
      <c r="F3" s="167"/>
      <c r="G3" s="167"/>
      <c r="O3" s="120"/>
      <c r="P3" s="121"/>
      <c r="V3" s="116">
        <v>18</v>
      </c>
    </row>
    <row r="4" spans="1:22" ht="22.5" customHeight="1" x14ac:dyDescent="0.2">
      <c r="A4" s="122"/>
      <c r="B4" s="123"/>
      <c r="C4" s="1"/>
      <c r="D4" s="121"/>
      <c r="E4" s="121"/>
      <c r="F4" s="121"/>
      <c r="G4" s="121"/>
      <c r="O4" s="121"/>
      <c r="P4" s="121"/>
    </row>
    <row r="5" spans="1:22" ht="21.75" customHeight="1" x14ac:dyDescent="0.2">
      <c r="D5" s="574" t="s">
        <v>34</v>
      </c>
      <c r="E5" s="575"/>
      <c r="F5" s="575" t="s">
        <v>36</v>
      </c>
      <c r="G5" s="575"/>
      <c r="H5" s="575"/>
      <c r="I5" s="575"/>
      <c r="J5" s="604" t="s">
        <v>44</v>
      </c>
      <c r="K5" s="604"/>
      <c r="L5" s="604"/>
      <c r="M5" s="604"/>
      <c r="N5" s="584" t="s">
        <v>101</v>
      </c>
      <c r="O5" s="598"/>
      <c r="P5" s="585"/>
    </row>
    <row r="6" spans="1:22" ht="21.75" customHeight="1" x14ac:dyDescent="0.2">
      <c r="D6" s="607">
        <f>D136</f>
        <v>0</v>
      </c>
      <c r="E6" s="608"/>
      <c r="F6" s="607">
        <f>$D$137</f>
        <v>0</v>
      </c>
      <c r="G6" s="607"/>
      <c r="H6" s="607"/>
      <c r="I6" s="607"/>
      <c r="J6" s="605">
        <f>SUM($D$6,$F$6)</f>
        <v>0</v>
      </c>
      <c r="K6" s="605"/>
      <c r="L6" s="605"/>
      <c r="M6" s="605"/>
      <c r="N6" s="599">
        <f>F111</f>
        <v>0</v>
      </c>
      <c r="O6" s="600"/>
      <c r="P6" s="601"/>
    </row>
    <row r="7" spans="1:22" ht="20.25" customHeight="1" x14ac:dyDescent="0.2">
      <c r="A7" s="30" t="s">
        <v>104</v>
      </c>
      <c r="B7" s="28"/>
      <c r="C7" s="126"/>
      <c r="D7" s="31"/>
      <c r="E7" s="31"/>
      <c r="F7" s="31"/>
      <c r="G7" s="31"/>
      <c r="H7" s="31"/>
      <c r="I7" s="31"/>
      <c r="J7" s="31"/>
      <c r="K7" s="31"/>
      <c r="L7" s="31"/>
      <c r="M7" s="31"/>
      <c r="N7" s="31"/>
      <c r="O7" s="31"/>
    </row>
    <row r="8" spans="1:22" ht="36" customHeight="1" x14ac:dyDescent="0.2">
      <c r="A8" s="177" t="s">
        <v>95</v>
      </c>
      <c r="B8" s="147" t="s">
        <v>11</v>
      </c>
      <c r="C8" s="147" t="s">
        <v>19</v>
      </c>
      <c r="D8" s="32" t="s">
        <v>37</v>
      </c>
      <c r="E8" s="24"/>
      <c r="F8" s="36" t="s">
        <v>32</v>
      </c>
      <c r="G8" s="35" t="s">
        <v>38</v>
      </c>
      <c r="H8" s="36" t="s">
        <v>31</v>
      </c>
      <c r="I8" s="37" t="s">
        <v>33</v>
      </c>
      <c r="J8" s="35" t="s">
        <v>38</v>
      </c>
      <c r="K8" s="36" t="s">
        <v>40</v>
      </c>
      <c r="L8" s="37" t="s">
        <v>33</v>
      </c>
      <c r="M8" s="35" t="s">
        <v>41</v>
      </c>
      <c r="N8" s="36" t="s">
        <v>42</v>
      </c>
      <c r="O8" s="35" t="s">
        <v>43</v>
      </c>
      <c r="P8" s="38" t="s">
        <v>12</v>
      </c>
    </row>
    <row r="9" spans="1:22" ht="18" customHeight="1" x14ac:dyDescent="0.2">
      <c r="A9" s="178">
        <v>1</v>
      </c>
      <c r="B9" s="179"/>
      <c r="C9" s="179"/>
      <c r="D9" s="180"/>
      <c r="E9" s="181"/>
      <c r="F9" s="182"/>
      <c r="G9" s="181"/>
      <c r="H9" s="182"/>
      <c r="I9" s="183"/>
      <c r="J9" s="184"/>
      <c r="K9" s="185"/>
      <c r="L9" s="183"/>
      <c r="M9" s="184"/>
      <c r="N9" s="186"/>
      <c r="O9" s="130"/>
      <c r="P9" s="143">
        <f t="shared" ref="P9:P52" si="0">IF(F9="",0,INT(SUM(PRODUCT(F9,H9,K9),N9)))</f>
        <v>0</v>
      </c>
    </row>
    <row r="10" spans="1:22" ht="18" customHeight="1" x14ac:dyDescent="0.2">
      <c r="A10" s="187">
        <v>2</v>
      </c>
      <c r="B10" s="148"/>
      <c r="C10" s="148"/>
      <c r="D10" s="188"/>
      <c r="E10" s="189"/>
      <c r="F10" s="190"/>
      <c r="G10" s="189"/>
      <c r="H10" s="190"/>
      <c r="I10" s="191"/>
      <c r="J10" s="192"/>
      <c r="K10" s="193"/>
      <c r="L10" s="191"/>
      <c r="M10" s="192"/>
      <c r="N10" s="194"/>
      <c r="O10" s="133"/>
      <c r="P10" s="144">
        <f t="shared" si="0"/>
        <v>0</v>
      </c>
    </row>
    <row r="11" spans="1:22" ht="18" customHeight="1" x14ac:dyDescent="0.2">
      <c r="A11" s="187">
        <v>3</v>
      </c>
      <c r="B11" s="148"/>
      <c r="C11" s="148"/>
      <c r="D11" s="188"/>
      <c r="E11" s="189"/>
      <c r="F11" s="190"/>
      <c r="G11" s="189"/>
      <c r="H11" s="190"/>
      <c r="I11" s="191"/>
      <c r="J11" s="192"/>
      <c r="K11" s="193"/>
      <c r="L11" s="191"/>
      <c r="M11" s="192"/>
      <c r="N11" s="194"/>
      <c r="O11" s="133"/>
      <c r="P11" s="144">
        <f t="shared" si="0"/>
        <v>0</v>
      </c>
    </row>
    <row r="12" spans="1:22" ht="18" customHeight="1" x14ac:dyDescent="0.2">
      <c r="A12" s="187">
        <v>4</v>
      </c>
      <c r="B12" s="148"/>
      <c r="C12" s="148"/>
      <c r="D12" s="188"/>
      <c r="E12" s="189"/>
      <c r="F12" s="190"/>
      <c r="G12" s="189"/>
      <c r="H12" s="190"/>
      <c r="I12" s="191"/>
      <c r="J12" s="192"/>
      <c r="K12" s="193"/>
      <c r="L12" s="191"/>
      <c r="M12" s="192"/>
      <c r="N12" s="194"/>
      <c r="O12" s="133"/>
      <c r="P12" s="144">
        <f t="shared" si="0"/>
        <v>0</v>
      </c>
    </row>
    <row r="13" spans="1:22" ht="18" customHeight="1" x14ac:dyDescent="0.2">
      <c r="A13" s="187">
        <v>5</v>
      </c>
      <c r="B13" s="148"/>
      <c r="C13" s="148"/>
      <c r="D13" s="188"/>
      <c r="E13" s="189"/>
      <c r="F13" s="190"/>
      <c r="G13" s="189"/>
      <c r="H13" s="190"/>
      <c r="I13" s="191"/>
      <c r="J13" s="192"/>
      <c r="K13" s="193"/>
      <c r="L13" s="191"/>
      <c r="M13" s="192"/>
      <c r="N13" s="194"/>
      <c r="O13" s="133"/>
      <c r="P13" s="144">
        <f t="shared" si="0"/>
        <v>0</v>
      </c>
    </row>
    <row r="14" spans="1:22" ht="18" customHeight="1" x14ac:dyDescent="0.2">
      <c r="A14" s="187">
        <v>6</v>
      </c>
      <c r="B14" s="148"/>
      <c r="C14" s="148"/>
      <c r="D14" s="188"/>
      <c r="E14" s="189"/>
      <c r="F14" s="190"/>
      <c r="G14" s="189"/>
      <c r="H14" s="190"/>
      <c r="I14" s="191"/>
      <c r="J14" s="192"/>
      <c r="K14" s="193"/>
      <c r="L14" s="191"/>
      <c r="M14" s="192"/>
      <c r="N14" s="194"/>
      <c r="O14" s="133"/>
      <c r="P14" s="144">
        <f t="shared" si="0"/>
        <v>0</v>
      </c>
    </row>
    <row r="15" spans="1:22" ht="18" customHeight="1" x14ac:dyDescent="0.2">
      <c r="A15" s="187">
        <v>7</v>
      </c>
      <c r="B15" s="148"/>
      <c r="C15" s="148"/>
      <c r="D15" s="188"/>
      <c r="E15" s="189"/>
      <c r="F15" s="190"/>
      <c r="G15" s="189"/>
      <c r="H15" s="190"/>
      <c r="I15" s="191"/>
      <c r="J15" s="192"/>
      <c r="K15" s="193"/>
      <c r="L15" s="191"/>
      <c r="M15" s="192"/>
      <c r="N15" s="194"/>
      <c r="O15" s="133"/>
      <c r="P15" s="144">
        <f t="shared" si="0"/>
        <v>0</v>
      </c>
    </row>
    <row r="16" spans="1:22" ht="18" customHeight="1" x14ac:dyDescent="0.2">
      <c r="A16" s="187">
        <v>8</v>
      </c>
      <c r="B16" s="148"/>
      <c r="C16" s="148"/>
      <c r="D16" s="188"/>
      <c r="E16" s="189"/>
      <c r="F16" s="190"/>
      <c r="G16" s="189"/>
      <c r="H16" s="190"/>
      <c r="I16" s="191"/>
      <c r="J16" s="192"/>
      <c r="K16" s="193"/>
      <c r="L16" s="191"/>
      <c r="M16" s="192"/>
      <c r="N16" s="194"/>
      <c r="O16" s="133"/>
      <c r="P16" s="144">
        <f t="shared" si="0"/>
        <v>0</v>
      </c>
    </row>
    <row r="17" spans="1:16" ht="18" customHeight="1" x14ac:dyDescent="0.2">
      <c r="A17" s="187">
        <v>9</v>
      </c>
      <c r="B17" s="148"/>
      <c r="C17" s="148"/>
      <c r="D17" s="188"/>
      <c r="E17" s="189"/>
      <c r="F17" s="190"/>
      <c r="G17" s="189"/>
      <c r="H17" s="190"/>
      <c r="I17" s="191"/>
      <c r="J17" s="192"/>
      <c r="K17" s="193"/>
      <c r="L17" s="191"/>
      <c r="M17" s="192"/>
      <c r="N17" s="194"/>
      <c r="O17" s="133"/>
      <c r="P17" s="144">
        <f t="shared" si="0"/>
        <v>0</v>
      </c>
    </row>
    <row r="18" spans="1:16" ht="18" customHeight="1" x14ac:dyDescent="0.2">
      <c r="A18" s="187">
        <v>10</v>
      </c>
      <c r="B18" s="148"/>
      <c r="C18" s="148"/>
      <c r="D18" s="188"/>
      <c r="E18" s="189"/>
      <c r="F18" s="190"/>
      <c r="G18" s="189"/>
      <c r="H18" s="190"/>
      <c r="I18" s="191"/>
      <c r="J18" s="192"/>
      <c r="K18" s="193"/>
      <c r="L18" s="191"/>
      <c r="M18" s="192"/>
      <c r="N18" s="194"/>
      <c r="O18" s="133"/>
      <c r="P18" s="144">
        <f t="shared" si="0"/>
        <v>0</v>
      </c>
    </row>
    <row r="19" spans="1:16" ht="18" customHeight="1" x14ac:dyDescent="0.2">
      <c r="A19" s="187">
        <v>11</v>
      </c>
      <c r="B19" s="148"/>
      <c r="C19" s="148"/>
      <c r="D19" s="188"/>
      <c r="E19" s="189"/>
      <c r="F19" s="190"/>
      <c r="G19" s="192"/>
      <c r="H19" s="193"/>
      <c r="I19" s="191"/>
      <c r="J19" s="192"/>
      <c r="K19" s="193"/>
      <c r="L19" s="191"/>
      <c r="M19" s="192"/>
      <c r="N19" s="194"/>
      <c r="O19" s="133"/>
      <c r="P19" s="144">
        <f t="shared" si="0"/>
        <v>0</v>
      </c>
    </row>
    <row r="20" spans="1:16" ht="18" customHeight="1" x14ac:dyDescent="0.2">
      <c r="A20" s="187">
        <v>12</v>
      </c>
      <c r="B20" s="148"/>
      <c r="C20" s="148"/>
      <c r="D20" s="188"/>
      <c r="E20" s="189"/>
      <c r="F20" s="190"/>
      <c r="G20" s="192"/>
      <c r="H20" s="193"/>
      <c r="I20" s="191"/>
      <c r="J20" s="192"/>
      <c r="K20" s="193"/>
      <c r="L20" s="191"/>
      <c r="M20" s="192"/>
      <c r="N20" s="194"/>
      <c r="O20" s="133"/>
      <c r="P20" s="144">
        <f t="shared" si="0"/>
        <v>0</v>
      </c>
    </row>
    <row r="21" spans="1:16" ht="18" customHeight="1" x14ac:dyDescent="0.2">
      <c r="A21" s="187">
        <v>13</v>
      </c>
      <c r="B21" s="148"/>
      <c r="C21" s="148"/>
      <c r="D21" s="188"/>
      <c r="E21" s="189"/>
      <c r="F21" s="190"/>
      <c r="G21" s="192"/>
      <c r="H21" s="193"/>
      <c r="I21" s="191"/>
      <c r="J21" s="192"/>
      <c r="K21" s="193"/>
      <c r="L21" s="191"/>
      <c r="M21" s="192"/>
      <c r="N21" s="194"/>
      <c r="O21" s="133"/>
      <c r="P21" s="144">
        <f t="shared" si="0"/>
        <v>0</v>
      </c>
    </row>
    <row r="22" spans="1:16" ht="18" customHeight="1" x14ac:dyDescent="0.2">
      <c r="A22" s="187">
        <v>14</v>
      </c>
      <c r="B22" s="148"/>
      <c r="C22" s="148"/>
      <c r="D22" s="188"/>
      <c r="E22" s="189"/>
      <c r="F22" s="190"/>
      <c r="G22" s="192"/>
      <c r="H22" s="193"/>
      <c r="I22" s="191"/>
      <c r="J22" s="192"/>
      <c r="K22" s="193"/>
      <c r="L22" s="191"/>
      <c r="M22" s="192"/>
      <c r="N22" s="194"/>
      <c r="O22" s="133"/>
      <c r="P22" s="144">
        <f t="shared" si="0"/>
        <v>0</v>
      </c>
    </row>
    <row r="23" spans="1:16" ht="18" customHeight="1" x14ac:dyDescent="0.2">
      <c r="A23" s="187">
        <v>15</v>
      </c>
      <c r="B23" s="148"/>
      <c r="C23" s="148"/>
      <c r="D23" s="188"/>
      <c r="E23" s="189"/>
      <c r="F23" s="190"/>
      <c r="G23" s="192"/>
      <c r="H23" s="193"/>
      <c r="I23" s="191"/>
      <c r="J23" s="192"/>
      <c r="K23" s="193"/>
      <c r="L23" s="191"/>
      <c r="M23" s="192"/>
      <c r="N23" s="194"/>
      <c r="O23" s="133"/>
      <c r="P23" s="144">
        <f t="shared" si="0"/>
        <v>0</v>
      </c>
    </row>
    <row r="24" spans="1:16" ht="18" customHeight="1" x14ac:dyDescent="0.2">
      <c r="A24" s="187">
        <v>16</v>
      </c>
      <c r="B24" s="148"/>
      <c r="C24" s="148"/>
      <c r="D24" s="188"/>
      <c r="E24" s="189"/>
      <c r="F24" s="190"/>
      <c r="G24" s="189"/>
      <c r="H24" s="190"/>
      <c r="I24" s="191"/>
      <c r="J24" s="189"/>
      <c r="K24" s="193"/>
      <c r="L24" s="195"/>
      <c r="M24" s="192"/>
      <c r="N24" s="194"/>
      <c r="O24" s="133"/>
      <c r="P24" s="144">
        <f t="shared" si="0"/>
        <v>0</v>
      </c>
    </row>
    <row r="25" spans="1:16" ht="18" customHeight="1" x14ac:dyDescent="0.2">
      <c r="A25" s="187">
        <v>17</v>
      </c>
      <c r="B25" s="148"/>
      <c r="C25" s="148"/>
      <c r="D25" s="188"/>
      <c r="E25" s="189"/>
      <c r="F25" s="190"/>
      <c r="G25" s="189"/>
      <c r="H25" s="190"/>
      <c r="I25" s="191"/>
      <c r="J25" s="189"/>
      <c r="K25" s="193"/>
      <c r="L25" s="195"/>
      <c r="M25" s="192"/>
      <c r="N25" s="194"/>
      <c r="O25" s="133"/>
      <c r="P25" s="144">
        <f t="shared" si="0"/>
        <v>0</v>
      </c>
    </row>
    <row r="26" spans="1:16" ht="18" customHeight="1" x14ac:dyDescent="0.2">
      <c r="A26" s="187">
        <v>18</v>
      </c>
      <c r="B26" s="148"/>
      <c r="C26" s="148"/>
      <c r="D26" s="188"/>
      <c r="E26" s="189"/>
      <c r="F26" s="190"/>
      <c r="G26" s="189"/>
      <c r="H26" s="190"/>
      <c r="I26" s="191"/>
      <c r="J26" s="189"/>
      <c r="K26" s="193"/>
      <c r="L26" s="195"/>
      <c r="M26" s="192"/>
      <c r="N26" s="194"/>
      <c r="O26" s="133"/>
      <c r="P26" s="144">
        <f t="shared" si="0"/>
        <v>0</v>
      </c>
    </row>
    <row r="27" spans="1:16" ht="18" customHeight="1" x14ac:dyDescent="0.2">
      <c r="A27" s="187">
        <v>19</v>
      </c>
      <c r="B27" s="148"/>
      <c r="C27" s="148"/>
      <c r="D27" s="188"/>
      <c r="E27" s="189"/>
      <c r="F27" s="190"/>
      <c r="G27" s="189"/>
      <c r="H27" s="190"/>
      <c r="I27" s="191"/>
      <c r="J27" s="192"/>
      <c r="K27" s="193"/>
      <c r="L27" s="191"/>
      <c r="M27" s="192"/>
      <c r="N27" s="194"/>
      <c r="O27" s="133"/>
      <c r="P27" s="144">
        <f t="shared" si="0"/>
        <v>0</v>
      </c>
    </row>
    <row r="28" spans="1:16" ht="18" customHeight="1" x14ac:dyDescent="0.2">
      <c r="A28" s="187">
        <v>20</v>
      </c>
      <c r="B28" s="148"/>
      <c r="C28" s="148"/>
      <c r="D28" s="188"/>
      <c r="E28" s="189"/>
      <c r="F28" s="190"/>
      <c r="G28" s="189"/>
      <c r="H28" s="190"/>
      <c r="I28" s="191"/>
      <c r="J28" s="192"/>
      <c r="K28" s="193"/>
      <c r="L28" s="191"/>
      <c r="M28" s="192"/>
      <c r="N28" s="194"/>
      <c r="O28" s="133"/>
      <c r="P28" s="144">
        <f t="shared" si="0"/>
        <v>0</v>
      </c>
    </row>
    <row r="29" spans="1:16" ht="18" customHeight="1" x14ac:dyDescent="0.2">
      <c r="A29" s="187">
        <v>21</v>
      </c>
      <c r="B29" s="148"/>
      <c r="C29" s="148"/>
      <c r="D29" s="188"/>
      <c r="E29" s="189"/>
      <c r="F29" s="190"/>
      <c r="G29" s="189"/>
      <c r="H29" s="190"/>
      <c r="I29" s="191"/>
      <c r="J29" s="192"/>
      <c r="K29" s="193"/>
      <c r="L29" s="191"/>
      <c r="M29" s="192"/>
      <c r="N29" s="194"/>
      <c r="O29" s="133"/>
      <c r="P29" s="144">
        <f t="shared" si="0"/>
        <v>0</v>
      </c>
    </row>
    <row r="30" spans="1:16" ht="18" customHeight="1" x14ac:dyDescent="0.2">
      <c r="A30" s="187">
        <v>22</v>
      </c>
      <c r="B30" s="148"/>
      <c r="C30" s="148"/>
      <c r="D30" s="188"/>
      <c r="E30" s="189"/>
      <c r="F30" s="190"/>
      <c r="G30" s="189"/>
      <c r="H30" s="190"/>
      <c r="I30" s="191"/>
      <c r="J30" s="192"/>
      <c r="K30" s="193"/>
      <c r="L30" s="191"/>
      <c r="M30" s="192"/>
      <c r="N30" s="194"/>
      <c r="O30" s="133"/>
      <c r="P30" s="144">
        <f t="shared" si="0"/>
        <v>0</v>
      </c>
    </row>
    <row r="31" spans="1:16" ht="18" customHeight="1" x14ac:dyDescent="0.2">
      <c r="A31" s="187">
        <v>23</v>
      </c>
      <c r="B31" s="148"/>
      <c r="C31" s="148"/>
      <c r="D31" s="188"/>
      <c r="E31" s="189"/>
      <c r="F31" s="190"/>
      <c r="G31" s="189"/>
      <c r="H31" s="190"/>
      <c r="I31" s="191"/>
      <c r="J31" s="192"/>
      <c r="K31" s="193"/>
      <c r="L31" s="191"/>
      <c r="M31" s="192"/>
      <c r="N31" s="194"/>
      <c r="O31" s="133"/>
      <c r="P31" s="144">
        <f t="shared" si="0"/>
        <v>0</v>
      </c>
    </row>
    <row r="32" spans="1:16" ht="18" customHeight="1" x14ac:dyDescent="0.2">
      <c r="A32" s="187">
        <v>24</v>
      </c>
      <c r="B32" s="148"/>
      <c r="C32" s="148"/>
      <c r="D32" s="188"/>
      <c r="E32" s="189"/>
      <c r="F32" s="190"/>
      <c r="G32" s="189"/>
      <c r="H32" s="190"/>
      <c r="I32" s="191"/>
      <c r="J32" s="192"/>
      <c r="K32" s="193"/>
      <c r="L32" s="191"/>
      <c r="M32" s="192"/>
      <c r="N32" s="194"/>
      <c r="O32" s="133"/>
      <c r="P32" s="144">
        <f t="shared" si="0"/>
        <v>0</v>
      </c>
    </row>
    <row r="33" spans="1:16" ht="18" customHeight="1" x14ac:dyDescent="0.2">
      <c r="A33" s="187">
        <v>25</v>
      </c>
      <c r="B33" s="148"/>
      <c r="C33" s="148"/>
      <c r="D33" s="188"/>
      <c r="E33" s="189"/>
      <c r="F33" s="190"/>
      <c r="G33" s="189"/>
      <c r="H33" s="190"/>
      <c r="I33" s="191"/>
      <c r="J33" s="192"/>
      <c r="K33" s="193"/>
      <c r="L33" s="191"/>
      <c r="M33" s="192"/>
      <c r="N33" s="194"/>
      <c r="O33" s="133"/>
      <c r="P33" s="144">
        <f t="shared" si="0"/>
        <v>0</v>
      </c>
    </row>
    <row r="34" spans="1:16" ht="18" customHeight="1" x14ac:dyDescent="0.2">
      <c r="A34" s="187">
        <v>26</v>
      </c>
      <c r="B34" s="148"/>
      <c r="C34" s="148"/>
      <c r="D34" s="188"/>
      <c r="E34" s="189"/>
      <c r="F34" s="190"/>
      <c r="G34" s="189"/>
      <c r="H34" s="190"/>
      <c r="I34" s="191"/>
      <c r="J34" s="192"/>
      <c r="K34" s="193"/>
      <c r="L34" s="191"/>
      <c r="M34" s="192"/>
      <c r="N34" s="194"/>
      <c r="O34" s="133"/>
      <c r="P34" s="144">
        <f t="shared" si="0"/>
        <v>0</v>
      </c>
    </row>
    <row r="35" spans="1:16" ht="18" customHeight="1" x14ac:dyDescent="0.2">
      <c r="A35" s="187">
        <v>27</v>
      </c>
      <c r="B35" s="148"/>
      <c r="C35" s="148"/>
      <c r="D35" s="188"/>
      <c r="E35" s="189"/>
      <c r="F35" s="190"/>
      <c r="G35" s="189"/>
      <c r="H35" s="190"/>
      <c r="I35" s="191"/>
      <c r="J35" s="192"/>
      <c r="K35" s="193"/>
      <c r="L35" s="191"/>
      <c r="M35" s="192"/>
      <c r="N35" s="194"/>
      <c r="O35" s="133"/>
      <c r="P35" s="144">
        <f t="shared" si="0"/>
        <v>0</v>
      </c>
    </row>
    <row r="36" spans="1:16" ht="18" customHeight="1" x14ac:dyDescent="0.2">
      <c r="A36" s="187">
        <v>28</v>
      </c>
      <c r="B36" s="148"/>
      <c r="C36" s="148"/>
      <c r="D36" s="188"/>
      <c r="E36" s="189"/>
      <c r="F36" s="190"/>
      <c r="G36" s="189"/>
      <c r="H36" s="190"/>
      <c r="I36" s="191"/>
      <c r="J36" s="192"/>
      <c r="K36" s="193"/>
      <c r="L36" s="191"/>
      <c r="M36" s="192"/>
      <c r="N36" s="194"/>
      <c r="O36" s="133"/>
      <c r="P36" s="144">
        <f t="shared" si="0"/>
        <v>0</v>
      </c>
    </row>
    <row r="37" spans="1:16" ht="18" customHeight="1" x14ac:dyDescent="0.2">
      <c r="A37" s="187">
        <v>29</v>
      </c>
      <c r="B37" s="148"/>
      <c r="C37" s="148"/>
      <c r="D37" s="188"/>
      <c r="E37" s="189"/>
      <c r="F37" s="190"/>
      <c r="G37" s="189"/>
      <c r="H37" s="190"/>
      <c r="I37" s="191"/>
      <c r="J37" s="192"/>
      <c r="K37" s="193"/>
      <c r="L37" s="191"/>
      <c r="M37" s="192"/>
      <c r="N37" s="194"/>
      <c r="O37" s="133"/>
      <c r="P37" s="144">
        <f t="shared" si="0"/>
        <v>0</v>
      </c>
    </row>
    <row r="38" spans="1:16" ht="18" customHeight="1" x14ac:dyDescent="0.2">
      <c r="A38" s="187">
        <v>30</v>
      </c>
      <c r="B38" s="148"/>
      <c r="C38" s="148"/>
      <c r="D38" s="188"/>
      <c r="E38" s="189"/>
      <c r="F38" s="190"/>
      <c r="G38" s="189"/>
      <c r="H38" s="190"/>
      <c r="I38" s="191"/>
      <c r="J38" s="192"/>
      <c r="K38" s="193"/>
      <c r="L38" s="191"/>
      <c r="M38" s="192"/>
      <c r="N38" s="194"/>
      <c r="O38" s="133"/>
      <c r="P38" s="144">
        <f t="shared" si="0"/>
        <v>0</v>
      </c>
    </row>
    <row r="39" spans="1:16" ht="18" customHeight="1" x14ac:dyDescent="0.2">
      <c r="A39" s="187">
        <v>31</v>
      </c>
      <c r="B39" s="148"/>
      <c r="C39" s="148"/>
      <c r="D39" s="188"/>
      <c r="E39" s="189"/>
      <c r="F39" s="190"/>
      <c r="G39" s="189"/>
      <c r="H39" s="190"/>
      <c r="I39" s="191"/>
      <c r="J39" s="192"/>
      <c r="K39" s="193"/>
      <c r="L39" s="191"/>
      <c r="M39" s="192"/>
      <c r="N39" s="194"/>
      <c r="O39" s="133"/>
      <c r="P39" s="144">
        <f t="shared" si="0"/>
        <v>0</v>
      </c>
    </row>
    <row r="40" spans="1:16" ht="18" customHeight="1" x14ac:dyDescent="0.2">
      <c r="A40" s="187">
        <v>32</v>
      </c>
      <c r="B40" s="148"/>
      <c r="C40" s="148"/>
      <c r="D40" s="188"/>
      <c r="E40" s="189"/>
      <c r="F40" s="190"/>
      <c r="G40" s="189"/>
      <c r="H40" s="190"/>
      <c r="I40" s="191"/>
      <c r="J40" s="192"/>
      <c r="K40" s="193"/>
      <c r="L40" s="191"/>
      <c r="M40" s="192"/>
      <c r="N40" s="194"/>
      <c r="O40" s="133"/>
      <c r="P40" s="144">
        <f t="shared" si="0"/>
        <v>0</v>
      </c>
    </row>
    <row r="41" spans="1:16" ht="18" customHeight="1" x14ac:dyDescent="0.2">
      <c r="A41" s="187">
        <v>33</v>
      </c>
      <c r="B41" s="148"/>
      <c r="C41" s="148"/>
      <c r="D41" s="188"/>
      <c r="E41" s="189"/>
      <c r="F41" s="190"/>
      <c r="G41" s="189"/>
      <c r="H41" s="190"/>
      <c r="I41" s="191"/>
      <c r="J41" s="192"/>
      <c r="K41" s="193"/>
      <c r="L41" s="191"/>
      <c r="M41" s="192"/>
      <c r="N41" s="194"/>
      <c r="O41" s="133"/>
      <c r="P41" s="144">
        <f t="shared" si="0"/>
        <v>0</v>
      </c>
    </row>
    <row r="42" spans="1:16" ht="18" customHeight="1" x14ac:dyDescent="0.2">
      <c r="A42" s="187">
        <v>34</v>
      </c>
      <c r="B42" s="148"/>
      <c r="C42" s="148"/>
      <c r="D42" s="188"/>
      <c r="E42" s="189"/>
      <c r="F42" s="190"/>
      <c r="G42" s="189"/>
      <c r="H42" s="190"/>
      <c r="I42" s="191"/>
      <c r="J42" s="192"/>
      <c r="K42" s="193"/>
      <c r="L42" s="191"/>
      <c r="M42" s="192"/>
      <c r="N42" s="194"/>
      <c r="O42" s="133"/>
      <c r="P42" s="144">
        <f t="shared" si="0"/>
        <v>0</v>
      </c>
    </row>
    <row r="43" spans="1:16" ht="18" customHeight="1" x14ac:dyDescent="0.2">
      <c r="A43" s="187">
        <v>35</v>
      </c>
      <c r="B43" s="148"/>
      <c r="C43" s="148"/>
      <c r="D43" s="188"/>
      <c r="E43" s="189"/>
      <c r="F43" s="190"/>
      <c r="G43" s="192"/>
      <c r="H43" s="193"/>
      <c r="I43" s="191"/>
      <c r="J43" s="192"/>
      <c r="K43" s="193"/>
      <c r="L43" s="191"/>
      <c r="M43" s="192"/>
      <c r="N43" s="194"/>
      <c r="O43" s="133"/>
      <c r="P43" s="144">
        <f t="shared" si="0"/>
        <v>0</v>
      </c>
    </row>
    <row r="44" spans="1:16" ht="18" customHeight="1" x14ac:dyDescent="0.2">
      <c r="A44" s="187">
        <v>36</v>
      </c>
      <c r="B44" s="148"/>
      <c r="C44" s="148"/>
      <c r="D44" s="188"/>
      <c r="E44" s="189"/>
      <c r="F44" s="190"/>
      <c r="G44" s="189"/>
      <c r="H44" s="190"/>
      <c r="I44" s="191"/>
      <c r="J44" s="192"/>
      <c r="K44" s="193"/>
      <c r="L44" s="191"/>
      <c r="M44" s="192"/>
      <c r="N44" s="194"/>
      <c r="O44" s="133"/>
      <c r="P44" s="144">
        <f t="shared" si="0"/>
        <v>0</v>
      </c>
    </row>
    <row r="45" spans="1:16" ht="18" customHeight="1" x14ac:dyDescent="0.2">
      <c r="A45" s="187">
        <v>37</v>
      </c>
      <c r="B45" s="148"/>
      <c r="C45" s="148"/>
      <c r="D45" s="188"/>
      <c r="E45" s="189"/>
      <c r="F45" s="190"/>
      <c r="G45" s="189"/>
      <c r="H45" s="190"/>
      <c r="I45" s="191"/>
      <c r="J45" s="192"/>
      <c r="K45" s="193"/>
      <c r="L45" s="191"/>
      <c r="M45" s="192"/>
      <c r="N45" s="194"/>
      <c r="O45" s="133"/>
      <c r="P45" s="144">
        <f t="shared" si="0"/>
        <v>0</v>
      </c>
    </row>
    <row r="46" spans="1:16" ht="18" customHeight="1" x14ac:dyDescent="0.2">
      <c r="A46" s="187">
        <v>38</v>
      </c>
      <c r="B46" s="148"/>
      <c r="C46" s="148"/>
      <c r="D46" s="188"/>
      <c r="E46" s="189"/>
      <c r="F46" s="193"/>
      <c r="G46" s="192"/>
      <c r="H46" s="193"/>
      <c r="I46" s="191"/>
      <c r="J46" s="192"/>
      <c r="K46" s="193"/>
      <c r="L46" s="191"/>
      <c r="M46" s="192"/>
      <c r="N46" s="194"/>
      <c r="O46" s="133"/>
      <c r="P46" s="144">
        <f t="shared" si="0"/>
        <v>0</v>
      </c>
    </row>
    <row r="47" spans="1:16" ht="18" customHeight="1" x14ac:dyDescent="0.2">
      <c r="A47" s="187">
        <v>39</v>
      </c>
      <c r="B47" s="148"/>
      <c r="C47" s="148"/>
      <c r="D47" s="188"/>
      <c r="E47" s="189"/>
      <c r="F47" s="193"/>
      <c r="G47" s="192"/>
      <c r="H47" s="193"/>
      <c r="I47" s="191"/>
      <c r="J47" s="192"/>
      <c r="K47" s="193"/>
      <c r="L47" s="191"/>
      <c r="M47" s="192"/>
      <c r="N47" s="194"/>
      <c r="O47" s="133"/>
      <c r="P47" s="144">
        <f t="shared" si="0"/>
        <v>0</v>
      </c>
    </row>
    <row r="48" spans="1:16" ht="18" customHeight="1" x14ac:dyDescent="0.2">
      <c r="A48" s="187">
        <v>40</v>
      </c>
      <c r="B48" s="148"/>
      <c r="C48" s="148"/>
      <c r="D48" s="188"/>
      <c r="E48" s="189"/>
      <c r="F48" s="193"/>
      <c r="G48" s="192"/>
      <c r="H48" s="193"/>
      <c r="I48" s="191"/>
      <c r="J48" s="192"/>
      <c r="K48" s="193"/>
      <c r="L48" s="191"/>
      <c r="M48" s="192"/>
      <c r="N48" s="194"/>
      <c r="O48" s="133"/>
      <c r="P48" s="144">
        <f t="shared" si="0"/>
        <v>0</v>
      </c>
    </row>
    <row r="49" spans="1:23" ht="18" customHeight="1" x14ac:dyDescent="0.2">
      <c r="A49" s="187">
        <v>41</v>
      </c>
      <c r="B49" s="148"/>
      <c r="C49" s="148"/>
      <c r="D49" s="188"/>
      <c r="E49" s="189"/>
      <c r="F49" s="193"/>
      <c r="G49" s="192"/>
      <c r="H49" s="193"/>
      <c r="I49" s="191"/>
      <c r="J49" s="192"/>
      <c r="K49" s="193"/>
      <c r="L49" s="191"/>
      <c r="M49" s="192"/>
      <c r="N49" s="194"/>
      <c r="O49" s="133"/>
      <c r="P49" s="144">
        <f t="shared" si="0"/>
        <v>0</v>
      </c>
    </row>
    <row r="50" spans="1:23" ht="18" customHeight="1" x14ac:dyDescent="0.2">
      <c r="A50" s="187">
        <v>42</v>
      </c>
      <c r="B50" s="148"/>
      <c r="C50" s="148"/>
      <c r="D50" s="188"/>
      <c r="E50" s="189"/>
      <c r="F50" s="193"/>
      <c r="G50" s="192"/>
      <c r="H50" s="193"/>
      <c r="I50" s="191"/>
      <c r="J50" s="192"/>
      <c r="K50" s="193"/>
      <c r="L50" s="191"/>
      <c r="M50" s="192"/>
      <c r="N50" s="194"/>
      <c r="O50" s="133"/>
      <c r="P50" s="144">
        <f t="shared" si="0"/>
        <v>0</v>
      </c>
    </row>
    <row r="51" spans="1:23" ht="18" customHeight="1" x14ac:dyDescent="0.2">
      <c r="A51" s="187">
        <v>43</v>
      </c>
      <c r="B51" s="148"/>
      <c r="C51" s="148"/>
      <c r="D51" s="188"/>
      <c r="E51" s="189"/>
      <c r="F51" s="193"/>
      <c r="G51" s="192"/>
      <c r="H51" s="193"/>
      <c r="I51" s="191"/>
      <c r="J51" s="192"/>
      <c r="K51" s="193"/>
      <c r="L51" s="191"/>
      <c r="M51" s="192"/>
      <c r="N51" s="194"/>
      <c r="O51" s="133"/>
      <c r="P51" s="144">
        <f t="shared" si="0"/>
        <v>0</v>
      </c>
    </row>
    <row r="52" spans="1:23" ht="18" customHeight="1" x14ac:dyDescent="0.2">
      <c r="A52" s="187">
        <v>44</v>
      </c>
      <c r="B52" s="148"/>
      <c r="C52" s="148"/>
      <c r="D52" s="188"/>
      <c r="E52" s="189"/>
      <c r="F52" s="193"/>
      <c r="G52" s="192"/>
      <c r="H52" s="193"/>
      <c r="I52" s="191"/>
      <c r="J52" s="192"/>
      <c r="K52" s="193"/>
      <c r="L52" s="191"/>
      <c r="M52" s="192"/>
      <c r="N52" s="194"/>
      <c r="O52" s="133"/>
      <c r="P52" s="144">
        <f t="shared" si="0"/>
        <v>0</v>
      </c>
    </row>
    <row r="53" spans="1:23" ht="18" customHeight="1" x14ac:dyDescent="0.2">
      <c r="A53" s="187">
        <v>45</v>
      </c>
      <c r="B53" s="148"/>
      <c r="C53" s="148"/>
      <c r="D53" s="188"/>
      <c r="E53" s="189"/>
      <c r="F53" s="193"/>
      <c r="G53" s="192"/>
      <c r="H53" s="193"/>
      <c r="I53" s="191"/>
      <c r="J53" s="192"/>
      <c r="K53" s="193"/>
      <c r="L53" s="191"/>
      <c r="M53" s="192"/>
      <c r="N53" s="194"/>
      <c r="O53" s="133"/>
      <c r="P53" s="144">
        <f t="shared" ref="P53:P58" si="1">IF(F53="",0,INT(SUM(PRODUCT(F53,H53,K53),N53)))</f>
        <v>0</v>
      </c>
    </row>
    <row r="54" spans="1:23" ht="18" customHeight="1" x14ac:dyDescent="0.2">
      <c r="A54" s="187">
        <v>46</v>
      </c>
      <c r="B54" s="148"/>
      <c r="C54" s="148"/>
      <c r="D54" s="188"/>
      <c r="E54" s="189"/>
      <c r="F54" s="193"/>
      <c r="G54" s="192"/>
      <c r="H54" s="193"/>
      <c r="I54" s="191"/>
      <c r="J54" s="192"/>
      <c r="K54" s="193"/>
      <c r="L54" s="191"/>
      <c r="M54" s="192"/>
      <c r="N54" s="194"/>
      <c r="O54" s="133"/>
      <c r="P54" s="144">
        <f t="shared" si="1"/>
        <v>0</v>
      </c>
    </row>
    <row r="55" spans="1:23" ht="18" customHeight="1" x14ac:dyDescent="0.2">
      <c r="A55" s="187">
        <v>47</v>
      </c>
      <c r="B55" s="148"/>
      <c r="C55" s="148"/>
      <c r="D55" s="188"/>
      <c r="E55" s="189"/>
      <c r="F55" s="193"/>
      <c r="G55" s="192"/>
      <c r="H55" s="193"/>
      <c r="I55" s="191"/>
      <c r="J55" s="192"/>
      <c r="K55" s="193"/>
      <c r="L55" s="191"/>
      <c r="M55" s="192"/>
      <c r="N55" s="194"/>
      <c r="O55" s="133"/>
      <c r="P55" s="144">
        <f t="shared" si="1"/>
        <v>0</v>
      </c>
    </row>
    <row r="56" spans="1:23" ht="18" customHeight="1" x14ac:dyDescent="0.2">
      <c r="A56" s="187">
        <v>48</v>
      </c>
      <c r="B56" s="148"/>
      <c r="C56" s="148"/>
      <c r="D56" s="188"/>
      <c r="E56" s="189"/>
      <c r="F56" s="193"/>
      <c r="G56" s="192"/>
      <c r="H56" s="193"/>
      <c r="I56" s="191"/>
      <c r="J56" s="192"/>
      <c r="K56" s="193"/>
      <c r="L56" s="191"/>
      <c r="M56" s="192"/>
      <c r="N56" s="194"/>
      <c r="O56" s="133"/>
      <c r="P56" s="144">
        <f t="shared" si="1"/>
        <v>0</v>
      </c>
    </row>
    <row r="57" spans="1:23" ht="18" customHeight="1" x14ac:dyDescent="0.2">
      <c r="A57" s="187">
        <v>49</v>
      </c>
      <c r="B57" s="148"/>
      <c r="C57" s="148"/>
      <c r="D57" s="188"/>
      <c r="E57" s="189"/>
      <c r="F57" s="193"/>
      <c r="G57" s="192"/>
      <c r="H57" s="193"/>
      <c r="I57" s="191"/>
      <c r="J57" s="192"/>
      <c r="K57" s="193"/>
      <c r="L57" s="191"/>
      <c r="M57" s="192"/>
      <c r="N57" s="194"/>
      <c r="O57" s="133"/>
      <c r="P57" s="144">
        <f t="shared" si="1"/>
        <v>0</v>
      </c>
    </row>
    <row r="58" spans="1:23" ht="18" customHeight="1" x14ac:dyDescent="0.2">
      <c r="A58" s="196">
        <v>50</v>
      </c>
      <c r="B58" s="197"/>
      <c r="C58" s="197"/>
      <c r="D58" s="149"/>
      <c r="E58" s="150"/>
      <c r="F58" s="153"/>
      <c r="G58" s="152"/>
      <c r="H58" s="153"/>
      <c r="I58" s="151"/>
      <c r="J58" s="152"/>
      <c r="K58" s="153"/>
      <c r="L58" s="151"/>
      <c r="M58" s="152"/>
      <c r="N58" s="154"/>
      <c r="O58" s="136"/>
      <c r="P58" s="145">
        <f t="shared" si="1"/>
        <v>0</v>
      </c>
    </row>
    <row r="59" spans="1:23" ht="25.5" customHeight="1" x14ac:dyDescent="0.2">
      <c r="A59" s="176" t="s">
        <v>103</v>
      </c>
    </row>
    <row r="60" spans="1:23" ht="25.5" customHeight="1" x14ac:dyDescent="0.2">
      <c r="A60" s="42"/>
      <c r="B60" s="27"/>
    </row>
    <row r="61" spans="1:23" ht="47.25" customHeight="1" x14ac:dyDescent="0.2">
      <c r="A61" s="555" t="s">
        <v>212</v>
      </c>
      <c r="B61" s="606"/>
      <c r="C61" s="558" t="s">
        <v>105</v>
      </c>
      <c r="D61" s="559"/>
      <c r="E61" s="70"/>
      <c r="F61" s="70"/>
      <c r="G61" s="70"/>
      <c r="H61" s="70"/>
      <c r="I61" s="70"/>
      <c r="J61" s="70"/>
      <c r="K61" s="70"/>
      <c r="L61" s="70"/>
      <c r="M61" s="120"/>
      <c r="N61" s="120"/>
      <c r="O61" s="120"/>
      <c r="P61" s="120"/>
      <c r="V61" s="26"/>
      <c r="W61" s="116"/>
    </row>
    <row r="62" spans="1:23" ht="25.5" customHeight="1" x14ac:dyDescent="0.2">
      <c r="A62" s="41"/>
      <c r="B62" s="27"/>
    </row>
    <row r="63" spans="1:23" ht="21.75" customHeight="1" x14ac:dyDescent="0.2">
      <c r="A63" s="28"/>
      <c r="D63" s="566" t="s">
        <v>8</v>
      </c>
      <c r="E63" s="567"/>
      <c r="F63" s="166"/>
      <c r="G63" s="166"/>
      <c r="H63" s="166"/>
      <c r="I63" s="166"/>
      <c r="J63" s="166"/>
      <c r="K63" s="53"/>
      <c r="L63" s="53"/>
      <c r="M63" s="53"/>
      <c r="N63" s="53"/>
      <c r="O63" s="53"/>
      <c r="P63" s="53"/>
    </row>
    <row r="64" spans="1:23" ht="21.75" customHeight="1" x14ac:dyDescent="0.2">
      <c r="A64" s="29"/>
      <c r="D64" s="568">
        <f>F112</f>
        <v>0</v>
      </c>
      <c r="E64" s="569"/>
      <c r="F64" s="165"/>
      <c r="G64" s="165"/>
      <c r="H64" s="165"/>
      <c r="I64" s="165"/>
      <c r="J64" s="165"/>
      <c r="K64" s="53"/>
      <c r="L64" s="53"/>
      <c r="M64" s="53"/>
      <c r="N64" s="53"/>
      <c r="O64" s="53"/>
      <c r="P64" s="53"/>
    </row>
    <row r="65" spans="1:22" ht="21" customHeight="1" x14ac:dyDescent="0.2">
      <c r="A65" s="30" t="s">
        <v>106</v>
      </c>
      <c r="B65" s="31"/>
      <c r="C65" s="31"/>
      <c r="D65" s="31"/>
      <c r="E65" s="31"/>
      <c r="F65" s="31"/>
      <c r="G65" s="31"/>
      <c r="H65" s="31"/>
      <c r="I65" s="31"/>
      <c r="P65" s="164" t="s">
        <v>14</v>
      </c>
    </row>
    <row r="66" spans="1:22" s="138" customFormat="1" ht="36" customHeight="1" x14ac:dyDescent="0.2">
      <c r="A66" s="142" t="s">
        <v>95</v>
      </c>
      <c r="B66" s="562" t="s">
        <v>11</v>
      </c>
      <c r="C66" s="563"/>
      <c r="D66" s="32" t="s">
        <v>37</v>
      </c>
      <c r="E66" s="33"/>
      <c r="F66" s="34" t="s">
        <v>32</v>
      </c>
      <c r="G66" s="35" t="s">
        <v>38</v>
      </c>
      <c r="H66" s="36" t="s">
        <v>31</v>
      </c>
      <c r="I66" s="37" t="s">
        <v>33</v>
      </c>
      <c r="J66" s="35" t="s">
        <v>38</v>
      </c>
      <c r="K66" s="36" t="s">
        <v>40</v>
      </c>
      <c r="L66" s="37" t="s">
        <v>33</v>
      </c>
      <c r="M66" s="35" t="s">
        <v>41</v>
      </c>
      <c r="N66" s="36" t="s">
        <v>42</v>
      </c>
      <c r="O66" s="35" t="s">
        <v>43</v>
      </c>
      <c r="P66" s="38" t="s">
        <v>12</v>
      </c>
      <c r="V66" s="139"/>
    </row>
    <row r="67" spans="1:22" ht="18" customHeight="1" x14ac:dyDescent="0.2">
      <c r="A67" s="198">
        <v>1</v>
      </c>
      <c r="B67" s="609"/>
      <c r="C67" s="610"/>
      <c r="D67" s="199"/>
      <c r="E67" s="200"/>
      <c r="F67" s="185"/>
      <c r="G67" s="201"/>
      <c r="H67" s="185"/>
      <c r="I67" s="202"/>
      <c r="J67" s="201"/>
      <c r="K67" s="185"/>
      <c r="L67" s="202"/>
      <c r="M67" s="201"/>
      <c r="N67" s="186"/>
      <c r="O67" s="155"/>
      <c r="P67" s="143">
        <f t="shared" ref="P67:P96" si="2">IF(F67="",0,INT(SUM(PRODUCT(F67,H67,K67),N67)))</f>
        <v>0</v>
      </c>
    </row>
    <row r="68" spans="1:22" ht="18" customHeight="1" x14ac:dyDescent="0.2">
      <c r="A68" s="203">
        <v>2</v>
      </c>
      <c r="B68" s="596"/>
      <c r="C68" s="611"/>
      <c r="D68" s="204"/>
      <c r="E68" s="205"/>
      <c r="F68" s="193"/>
      <c r="G68" s="206"/>
      <c r="H68" s="193"/>
      <c r="I68" s="207"/>
      <c r="J68" s="206"/>
      <c r="K68" s="193"/>
      <c r="L68" s="207"/>
      <c r="M68" s="206"/>
      <c r="N68" s="194"/>
      <c r="O68" s="133"/>
      <c r="P68" s="144">
        <f t="shared" si="2"/>
        <v>0</v>
      </c>
    </row>
    <row r="69" spans="1:22" ht="18" customHeight="1" x14ac:dyDescent="0.2">
      <c r="A69" s="203">
        <v>3</v>
      </c>
      <c r="B69" s="602"/>
      <c r="C69" s="603"/>
      <c r="D69" s="204"/>
      <c r="E69" s="205"/>
      <c r="F69" s="193"/>
      <c r="G69" s="206"/>
      <c r="H69" s="193"/>
      <c r="I69" s="207"/>
      <c r="J69" s="206"/>
      <c r="K69" s="193"/>
      <c r="L69" s="207"/>
      <c r="M69" s="206"/>
      <c r="N69" s="194"/>
      <c r="O69" s="133"/>
      <c r="P69" s="144">
        <f t="shared" si="2"/>
        <v>0</v>
      </c>
    </row>
    <row r="70" spans="1:22" ht="18" customHeight="1" x14ac:dyDescent="0.2">
      <c r="A70" s="203">
        <v>4</v>
      </c>
      <c r="B70" s="602"/>
      <c r="C70" s="603"/>
      <c r="D70" s="204"/>
      <c r="E70" s="205"/>
      <c r="F70" s="193"/>
      <c r="G70" s="206"/>
      <c r="H70" s="193"/>
      <c r="I70" s="207"/>
      <c r="J70" s="206"/>
      <c r="K70" s="193"/>
      <c r="L70" s="207"/>
      <c r="M70" s="206"/>
      <c r="N70" s="194"/>
      <c r="O70" s="133"/>
      <c r="P70" s="144">
        <f t="shared" si="2"/>
        <v>0</v>
      </c>
    </row>
    <row r="71" spans="1:22" ht="18" customHeight="1" x14ac:dyDescent="0.2">
      <c r="A71" s="203">
        <v>5</v>
      </c>
      <c r="B71" s="602"/>
      <c r="C71" s="603"/>
      <c r="D71" s="204"/>
      <c r="E71" s="205"/>
      <c r="F71" s="193"/>
      <c r="G71" s="206"/>
      <c r="H71" s="193"/>
      <c r="I71" s="207"/>
      <c r="J71" s="206"/>
      <c r="K71" s="193"/>
      <c r="L71" s="207"/>
      <c r="M71" s="206"/>
      <c r="N71" s="194"/>
      <c r="O71" s="133"/>
      <c r="P71" s="144">
        <f t="shared" si="2"/>
        <v>0</v>
      </c>
    </row>
    <row r="72" spans="1:22" ht="18" customHeight="1" x14ac:dyDescent="0.2">
      <c r="A72" s="203">
        <v>6</v>
      </c>
      <c r="B72" s="602"/>
      <c r="C72" s="603"/>
      <c r="D72" s="204"/>
      <c r="E72" s="205"/>
      <c r="F72" s="193"/>
      <c r="G72" s="206"/>
      <c r="H72" s="193"/>
      <c r="I72" s="207"/>
      <c r="J72" s="206"/>
      <c r="K72" s="193"/>
      <c r="L72" s="207"/>
      <c r="M72" s="206"/>
      <c r="N72" s="194"/>
      <c r="O72" s="133"/>
      <c r="P72" s="144">
        <f t="shared" si="2"/>
        <v>0</v>
      </c>
    </row>
    <row r="73" spans="1:22" ht="18" customHeight="1" x14ac:dyDescent="0.2">
      <c r="A73" s="203">
        <v>7</v>
      </c>
      <c r="B73" s="602"/>
      <c r="C73" s="603"/>
      <c r="D73" s="204"/>
      <c r="E73" s="205"/>
      <c r="F73" s="193"/>
      <c r="G73" s="206"/>
      <c r="H73" s="193"/>
      <c r="I73" s="207"/>
      <c r="J73" s="206"/>
      <c r="K73" s="193"/>
      <c r="L73" s="207"/>
      <c r="M73" s="206"/>
      <c r="N73" s="194"/>
      <c r="O73" s="133"/>
      <c r="P73" s="144">
        <f t="shared" si="2"/>
        <v>0</v>
      </c>
    </row>
    <row r="74" spans="1:22" ht="18" customHeight="1" x14ac:dyDescent="0.2">
      <c r="A74" s="203">
        <v>8</v>
      </c>
      <c r="B74" s="602"/>
      <c r="C74" s="603"/>
      <c r="D74" s="204"/>
      <c r="E74" s="205"/>
      <c r="F74" s="193"/>
      <c r="G74" s="206"/>
      <c r="H74" s="193"/>
      <c r="I74" s="207"/>
      <c r="J74" s="206"/>
      <c r="K74" s="193"/>
      <c r="L74" s="207"/>
      <c r="M74" s="206"/>
      <c r="N74" s="194"/>
      <c r="O74" s="133"/>
      <c r="P74" s="144">
        <f t="shared" si="2"/>
        <v>0</v>
      </c>
    </row>
    <row r="75" spans="1:22" ht="18" customHeight="1" x14ac:dyDescent="0.2">
      <c r="A75" s="203">
        <v>9</v>
      </c>
      <c r="B75" s="596"/>
      <c r="C75" s="597"/>
      <c r="D75" s="204"/>
      <c r="E75" s="205"/>
      <c r="F75" s="193"/>
      <c r="G75" s="206"/>
      <c r="H75" s="193"/>
      <c r="I75" s="207"/>
      <c r="J75" s="206"/>
      <c r="K75" s="193"/>
      <c r="L75" s="207"/>
      <c r="M75" s="206"/>
      <c r="N75" s="194"/>
      <c r="O75" s="133"/>
      <c r="P75" s="144">
        <f t="shared" si="2"/>
        <v>0</v>
      </c>
    </row>
    <row r="76" spans="1:22" ht="18" customHeight="1" x14ac:dyDescent="0.2">
      <c r="A76" s="203">
        <v>10</v>
      </c>
      <c r="B76" s="596"/>
      <c r="C76" s="597"/>
      <c r="D76" s="204"/>
      <c r="E76" s="205"/>
      <c r="F76" s="193"/>
      <c r="G76" s="206"/>
      <c r="H76" s="193"/>
      <c r="I76" s="207"/>
      <c r="J76" s="206"/>
      <c r="K76" s="193"/>
      <c r="L76" s="207"/>
      <c r="M76" s="206"/>
      <c r="N76" s="194"/>
      <c r="O76" s="133"/>
      <c r="P76" s="144">
        <f t="shared" si="2"/>
        <v>0</v>
      </c>
    </row>
    <row r="77" spans="1:22" ht="18" customHeight="1" x14ac:dyDescent="0.2">
      <c r="A77" s="203">
        <v>11</v>
      </c>
      <c r="B77" s="596"/>
      <c r="C77" s="597"/>
      <c r="D77" s="204"/>
      <c r="E77" s="205"/>
      <c r="F77" s="193"/>
      <c r="G77" s="206"/>
      <c r="H77" s="193"/>
      <c r="I77" s="207"/>
      <c r="J77" s="206"/>
      <c r="K77" s="193"/>
      <c r="L77" s="207"/>
      <c r="M77" s="206"/>
      <c r="N77" s="194"/>
      <c r="O77" s="133"/>
      <c r="P77" s="144">
        <f t="shared" si="2"/>
        <v>0</v>
      </c>
    </row>
    <row r="78" spans="1:22" ht="18" customHeight="1" x14ac:dyDescent="0.2">
      <c r="A78" s="203">
        <v>12</v>
      </c>
      <c r="B78" s="596"/>
      <c r="C78" s="597"/>
      <c r="D78" s="204"/>
      <c r="E78" s="205"/>
      <c r="F78" s="193"/>
      <c r="G78" s="206"/>
      <c r="H78" s="193"/>
      <c r="I78" s="207"/>
      <c r="J78" s="206"/>
      <c r="K78" s="193"/>
      <c r="L78" s="207"/>
      <c r="M78" s="206"/>
      <c r="N78" s="194"/>
      <c r="O78" s="133"/>
      <c r="P78" s="144">
        <f t="shared" si="2"/>
        <v>0</v>
      </c>
    </row>
    <row r="79" spans="1:22" ht="18" customHeight="1" x14ac:dyDescent="0.2">
      <c r="A79" s="203">
        <v>13</v>
      </c>
      <c r="B79" s="596"/>
      <c r="C79" s="597"/>
      <c r="D79" s="204"/>
      <c r="E79" s="205"/>
      <c r="F79" s="193"/>
      <c r="G79" s="206"/>
      <c r="H79" s="193"/>
      <c r="I79" s="207"/>
      <c r="J79" s="206"/>
      <c r="K79" s="193"/>
      <c r="L79" s="207"/>
      <c r="M79" s="206"/>
      <c r="N79" s="194"/>
      <c r="O79" s="133"/>
      <c r="P79" s="144">
        <f t="shared" si="2"/>
        <v>0</v>
      </c>
    </row>
    <row r="80" spans="1:22" ht="18" customHeight="1" x14ac:dyDescent="0.2">
      <c r="A80" s="203">
        <v>14</v>
      </c>
      <c r="B80" s="596"/>
      <c r="C80" s="597"/>
      <c r="D80" s="204"/>
      <c r="E80" s="205"/>
      <c r="F80" s="193"/>
      <c r="G80" s="206"/>
      <c r="H80" s="193"/>
      <c r="I80" s="207"/>
      <c r="J80" s="206"/>
      <c r="K80" s="193"/>
      <c r="L80" s="207"/>
      <c r="M80" s="206"/>
      <c r="N80" s="194"/>
      <c r="O80" s="133"/>
      <c r="P80" s="144">
        <f t="shared" si="2"/>
        <v>0</v>
      </c>
    </row>
    <row r="81" spans="1:16" ht="18" customHeight="1" x14ac:dyDescent="0.2">
      <c r="A81" s="203">
        <v>15</v>
      </c>
      <c r="B81" s="596"/>
      <c r="C81" s="597"/>
      <c r="D81" s="204"/>
      <c r="E81" s="205"/>
      <c r="F81" s="193"/>
      <c r="G81" s="206"/>
      <c r="H81" s="193"/>
      <c r="I81" s="207"/>
      <c r="J81" s="206"/>
      <c r="K81" s="193"/>
      <c r="L81" s="207"/>
      <c r="M81" s="206"/>
      <c r="N81" s="194"/>
      <c r="O81" s="133"/>
      <c r="P81" s="144">
        <f t="shared" si="2"/>
        <v>0</v>
      </c>
    </row>
    <row r="82" spans="1:16" ht="18" customHeight="1" x14ac:dyDescent="0.2">
      <c r="A82" s="203">
        <v>16</v>
      </c>
      <c r="B82" s="596"/>
      <c r="C82" s="597"/>
      <c r="D82" s="204"/>
      <c r="E82" s="205"/>
      <c r="F82" s="193"/>
      <c r="G82" s="206"/>
      <c r="H82" s="193"/>
      <c r="I82" s="207"/>
      <c r="J82" s="206"/>
      <c r="K82" s="193"/>
      <c r="L82" s="207"/>
      <c r="M82" s="206"/>
      <c r="N82" s="194"/>
      <c r="O82" s="133"/>
      <c r="P82" s="144">
        <f t="shared" si="2"/>
        <v>0</v>
      </c>
    </row>
    <row r="83" spans="1:16" ht="18" customHeight="1" x14ac:dyDescent="0.2">
      <c r="A83" s="203">
        <v>17</v>
      </c>
      <c r="B83" s="596"/>
      <c r="C83" s="597"/>
      <c r="D83" s="204"/>
      <c r="E83" s="205"/>
      <c r="F83" s="193"/>
      <c r="G83" s="206"/>
      <c r="H83" s="193"/>
      <c r="I83" s="207"/>
      <c r="J83" s="206"/>
      <c r="K83" s="193"/>
      <c r="L83" s="207"/>
      <c r="M83" s="206"/>
      <c r="N83" s="194"/>
      <c r="O83" s="133"/>
      <c r="P83" s="144">
        <f t="shared" si="2"/>
        <v>0</v>
      </c>
    </row>
    <row r="84" spans="1:16" ht="18" customHeight="1" x14ac:dyDescent="0.2">
      <c r="A84" s="203">
        <v>18</v>
      </c>
      <c r="B84" s="596"/>
      <c r="C84" s="597"/>
      <c r="D84" s="204"/>
      <c r="E84" s="205"/>
      <c r="F84" s="193"/>
      <c r="G84" s="206"/>
      <c r="H84" s="193"/>
      <c r="I84" s="207"/>
      <c r="J84" s="206"/>
      <c r="K84" s="193"/>
      <c r="L84" s="207"/>
      <c r="M84" s="206"/>
      <c r="N84" s="194"/>
      <c r="O84" s="133"/>
      <c r="P84" s="144">
        <f t="shared" si="2"/>
        <v>0</v>
      </c>
    </row>
    <row r="85" spans="1:16" ht="18" customHeight="1" x14ac:dyDescent="0.2">
      <c r="A85" s="203">
        <v>19</v>
      </c>
      <c r="B85" s="596"/>
      <c r="C85" s="597"/>
      <c r="D85" s="204"/>
      <c r="E85" s="205"/>
      <c r="F85" s="193"/>
      <c r="G85" s="206"/>
      <c r="H85" s="193"/>
      <c r="I85" s="207"/>
      <c r="J85" s="206"/>
      <c r="K85" s="193"/>
      <c r="L85" s="207"/>
      <c r="M85" s="206"/>
      <c r="N85" s="194"/>
      <c r="O85" s="133"/>
      <c r="P85" s="144">
        <f t="shared" si="2"/>
        <v>0</v>
      </c>
    </row>
    <row r="86" spans="1:16" ht="18" customHeight="1" x14ac:dyDescent="0.2">
      <c r="A86" s="203">
        <v>20</v>
      </c>
      <c r="B86" s="596"/>
      <c r="C86" s="597"/>
      <c r="D86" s="204"/>
      <c r="E86" s="205"/>
      <c r="F86" s="193"/>
      <c r="G86" s="206"/>
      <c r="H86" s="193"/>
      <c r="I86" s="207"/>
      <c r="J86" s="206"/>
      <c r="K86" s="193"/>
      <c r="L86" s="207"/>
      <c r="M86" s="206"/>
      <c r="N86" s="194"/>
      <c r="O86" s="133"/>
      <c r="P86" s="144">
        <f t="shared" si="2"/>
        <v>0</v>
      </c>
    </row>
    <row r="87" spans="1:16" ht="18" customHeight="1" x14ac:dyDescent="0.2">
      <c r="A87" s="203">
        <v>21</v>
      </c>
      <c r="B87" s="596"/>
      <c r="C87" s="597"/>
      <c r="D87" s="204"/>
      <c r="E87" s="205"/>
      <c r="F87" s="193"/>
      <c r="G87" s="206"/>
      <c r="H87" s="193"/>
      <c r="I87" s="207"/>
      <c r="J87" s="206"/>
      <c r="K87" s="193"/>
      <c r="L87" s="207"/>
      <c r="M87" s="206"/>
      <c r="N87" s="194"/>
      <c r="O87" s="133"/>
      <c r="P87" s="144">
        <f t="shared" si="2"/>
        <v>0</v>
      </c>
    </row>
    <row r="88" spans="1:16" ht="18" customHeight="1" x14ac:dyDescent="0.2">
      <c r="A88" s="203">
        <v>22</v>
      </c>
      <c r="B88" s="596"/>
      <c r="C88" s="597"/>
      <c r="D88" s="204"/>
      <c r="E88" s="205"/>
      <c r="F88" s="193"/>
      <c r="G88" s="206"/>
      <c r="H88" s="193"/>
      <c r="I88" s="207"/>
      <c r="J88" s="206"/>
      <c r="K88" s="193"/>
      <c r="L88" s="207"/>
      <c r="M88" s="206"/>
      <c r="N88" s="194"/>
      <c r="O88" s="133"/>
      <c r="P88" s="144">
        <f t="shared" si="2"/>
        <v>0</v>
      </c>
    </row>
    <row r="89" spans="1:16" ht="18" customHeight="1" x14ac:dyDescent="0.2">
      <c r="A89" s="203">
        <v>23</v>
      </c>
      <c r="B89" s="596"/>
      <c r="C89" s="597"/>
      <c r="D89" s="204"/>
      <c r="E89" s="205"/>
      <c r="F89" s="193"/>
      <c r="G89" s="206"/>
      <c r="H89" s="193"/>
      <c r="I89" s="207"/>
      <c r="J89" s="206"/>
      <c r="K89" s="193"/>
      <c r="L89" s="207"/>
      <c r="M89" s="206"/>
      <c r="N89" s="194"/>
      <c r="O89" s="133"/>
      <c r="P89" s="144">
        <f t="shared" si="2"/>
        <v>0</v>
      </c>
    </row>
    <row r="90" spans="1:16" ht="18" customHeight="1" x14ac:dyDescent="0.2">
      <c r="A90" s="203">
        <v>24</v>
      </c>
      <c r="B90" s="596"/>
      <c r="C90" s="597"/>
      <c r="D90" s="204"/>
      <c r="E90" s="205"/>
      <c r="F90" s="193"/>
      <c r="G90" s="206"/>
      <c r="H90" s="193"/>
      <c r="I90" s="207"/>
      <c r="J90" s="206"/>
      <c r="K90" s="193"/>
      <c r="L90" s="207"/>
      <c r="M90" s="206"/>
      <c r="N90" s="194"/>
      <c r="O90" s="133"/>
      <c r="P90" s="144">
        <f t="shared" si="2"/>
        <v>0</v>
      </c>
    </row>
    <row r="91" spans="1:16" ht="18" customHeight="1" x14ac:dyDescent="0.2">
      <c r="A91" s="203">
        <v>25</v>
      </c>
      <c r="B91" s="596"/>
      <c r="C91" s="597"/>
      <c r="D91" s="204"/>
      <c r="E91" s="205"/>
      <c r="F91" s="193"/>
      <c r="G91" s="206"/>
      <c r="H91" s="193"/>
      <c r="I91" s="207"/>
      <c r="J91" s="206"/>
      <c r="K91" s="193"/>
      <c r="L91" s="207"/>
      <c r="M91" s="206"/>
      <c r="N91" s="194"/>
      <c r="O91" s="133"/>
      <c r="P91" s="144">
        <f t="shared" si="2"/>
        <v>0</v>
      </c>
    </row>
    <row r="92" spans="1:16" ht="18" customHeight="1" x14ac:dyDescent="0.2">
      <c r="A92" s="203">
        <v>26</v>
      </c>
      <c r="B92" s="596"/>
      <c r="C92" s="597"/>
      <c r="D92" s="204"/>
      <c r="E92" s="205"/>
      <c r="F92" s="193"/>
      <c r="G92" s="206"/>
      <c r="H92" s="193"/>
      <c r="I92" s="207"/>
      <c r="J92" s="206"/>
      <c r="K92" s="193"/>
      <c r="L92" s="207"/>
      <c r="M92" s="206"/>
      <c r="N92" s="194"/>
      <c r="O92" s="133"/>
      <c r="P92" s="144">
        <f t="shared" si="2"/>
        <v>0</v>
      </c>
    </row>
    <row r="93" spans="1:16" ht="18" customHeight="1" x14ac:dyDescent="0.2">
      <c r="A93" s="203">
        <v>27</v>
      </c>
      <c r="B93" s="596"/>
      <c r="C93" s="597"/>
      <c r="D93" s="204"/>
      <c r="E93" s="205"/>
      <c r="F93" s="193"/>
      <c r="G93" s="206"/>
      <c r="H93" s="193"/>
      <c r="I93" s="207"/>
      <c r="J93" s="206"/>
      <c r="K93" s="193"/>
      <c r="L93" s="207"/>
      <c r="M93" s="206"/>
      <c r="N93" s="194"/>
      <c r="O93" s="133"/>
      <c r="P93" s="144">
        <f t="shared" si="2"/>
        <v>0</v>
      </c>
    </row>
    <row r="94" spans="1:16" ht="18" customHeight="1" x14ac:dyDescent="0.2">
      <c r="A94" s="203">
        <v>28</v>
      </c>
      <c r="B94" s="596"/>
      <c r="C94" s="597"/>
      <c r="D94" s="204"/>
      <c r="E94" s="205"/>
      <c r="F94" s="193"/>
      <c r="G94" s="206"/>
      <c r="H94" s="193"/>
      <c r="I94" s="207"/>
      <c r="J94" s="206"/>
      <c r="K94" s="193"/>
      <c r="L94" s="207"/>
      <c r="M94" s="206"/>
      <c r="N94" s="194"/>
      <c r="O94" s="133"/>
      <c r="P94" s="144">
        <f t="shared" si="2"/>
        <v>0</v>
      </c>
    </row>
    <row r="95" spans="1:16" ht="18" customHeight="1" x14ac:dyDescent="0.2">
      <c r="A95" s="203">
        <v>29</v>
      </c>
      <c r="B95" s="596"/>
      <c r="C95" s="597"/>
      <c r="D95" s="204"/>
      <c r="E95" s="205"/>
      <c r="F95" s="193"/>
      <c r="G95" s="206"/>
      <c r="H95" s="193"/>
      <c r="I95" s="207"/>
      <c r="J95" s="206"/>
      <c r="K95" s="193"/>
      <c r="L95" s="207"/>
      <c r="M95" s="206"/>
      <c r="N95" s="194"/>
      <c r="O95" s="133"/>
      <c r="P95" s="144">
        <f t="shared" si="2"/>
        <v>0</v>
      </c>
    </row>
    <row r="96" spans="1:16" ht="18" customHeight="1" x14ac:dyDescent="0.2">
      <c r="A96" s="208">
        <v>30</v>
      </c>
      <c r="B96" s="591"/>
      <c r="C96" s="592"/>
      <c r="D96" s="209"/>
      <c r="E96" s="210"/>
      <c r="F96" s="153"/>
      <c r="G96" s="211"/>
      <c r="H96" s="153"/>
      <c r="I96" s="212"/>
      <c r="J96" s="211"/>
      <c r="K96" s="153"/>
      <c r="L96" s="212"/>
      <c r="M96" s="211"/>
      <c r="N96" s="154"/>
      <c r="O96" s="136"/>
      <c r="P96" s="145">
        <f t="shared" si="2"/>
        <v>0</v>
      </c>
    </row>
    <row r="98" spans="1:11" x14ac:dyDescent="0.2">
      <c r="A98" s="170"/>
    </row>
    <row r="99" spans="1:11" ht="20.100000000000001" customHeight="1" x14ac:dyDescent="0.2">
      <c r="A99" s="42"/>
      <c r="B99" s="42"/>
      <c r="C99" s="42"/>
    </row>
    <row r="100" spans="1:11" ht="20.100000000000001" customHeight="1" x14ac:dyDescent="0.2">
      <c r="A100" s="42" t="s">
        <v>59</v>
      </c>
      <c r="B100" s="42"/>
      <c r="C100" s="42"/>
      <c r="D100" s="42"/>
      <c r="E100" s="42"/>
      <c r="F100" s="42"/>
      <c r="G100" s="42"/>
    </row>
    <row r="101" spans="1:11" ht="20.100000000000001" customHeight="1" x14ac:dyDescent="0.2">
      <c r="A101" s="28" t="s">
        <v>13</v>
      </c>
      <c r="B101" s="28"/>
      <c r="C101" s="28"/>
      <c r="D101" s="28"/>
      <c r="E101" s="28"/>
      <c r="F101" s="543" t="s">
        <v>14</v>
      </c>
      <c r="G101" s="544"/>
      <c r="H101" s="544"/>
      <c r="I101" s="571"/>
      <c r="J101" s="593"/>
      <c r="K101" s="593"/>
    </row>
    <row r="102" spans="1:11" ht="20.100000000000001" customHeight="1" x14ac:dyDescent="0.2">
      <c r="A102" s="535" t="s">
        <v>5</v>
      </c>
      <c r="B102" s="536"/>
      <c r="C102" s="536"/>
      <c r="D102" s="536"/>
      <c r="E102" s="537"/>
      <c r="F102" s="545" t="s">
        <v>61</v>
      </c>
      <c r="G102" s="514"/>
      <c r="H102" s="595"/>
      <c r="I102" s="594"/>
      <c r="J102" s="593"/>
      <c r="K102" s="593"/>
    </row>
    <row r="103" spans="1:11" ht="20.100000000000001" customHeight="1" x14ac:dyDescent="0.2">
      <c r="A103" s="535" t="s">
        <v>90</v>
      </c>
      <c r="B103" s="536"/>
      <c r="C103" s="536"/>
      <c r="D103" s="536"/>
      <c r="E103" s="537"/>
      <c r="F103" s="535">
        <f>SUMIFS($P$67:$P$96,$B$67:$B$96,$A103)</f>
        <v>0</v>
      </c>
      <c r="G103" s="536"/>
      <c r="H103" s="536"/>
      <c r="I103" s="588"/>
      <c r="J103" s="589"/>
      <c r="K103" s="589"/>
    </row>
    <row r="104" spans="1:11" ht="20.100000000000001" customHeight="1" x14ac:dyDescent="0.2">
      <c r="A104" s="535" t="s">
        <v>121</v>
      </c>
      <c r="B104" s="536"/>
      <c r="C104" s="536"/>
      <c r="D104" s="536"/>
      <c r="E104" s="537"/>
      <c r="F104" s="535">
        <f>SUMIFS($P$67:$P$96,$B$67:$B$96,$A104)</f>
        <v>0</v>
      </c>
      <c r="G104" s="536"/>
      <c r="H104" s="536"/>
      <c r="I104" s="588"/>
      <c r="J104" s="589"/>
      <c r="K104" s="589"/>
    </row>
    <row r="105" spans="1:11" ht="20.100000000000001" customHeight="1" x14ac:dyDescent="0.2">
      <c r="A105" s="552" t="s">
        <v>67</v>
      </c>
      <c r="B105" s="513" t="s">
        <v>51</v>
      </c>
      <c r="C105" s="513"/>
      <c r="D105" s="513"/>
      <c r="E105" s="513"/>
      <c r="F105" s="535">
        <f>SUMIFS($P$67:$P$96,$B$67:$B$96,$B105)</f>
        <v>0</v>
      </c>
      <c r="G105" s="536"/>
      <c r="H105" s="536"/>
      <c r="I105" s="588"/>
      <c r="J105" s="589"/>
      <c r="K105" s="589"/>
    </row>
    <row r="106" spans="1:11" ht="20.100000000000001" customHeight="1" x14ac:dyDescent="0.2">
      <c r="A106" s="553"/>
      <c r="B106" s="513" t="s">
        <v>50</v>
      </c>
      <c r="C106" s="513"/>
      <c r="D106" s="513"/>
      <c r="E106" s="513"/>
      <c r="F106" s="535">
        <f>SUMIFS($P$67:$P$96,$B$67:$B$96,$B106)</f>
        <v>0</v>
      </c>
      <c r="G106" s="536"/>
      <c r="H106" s="536"/>
      <c r="I106" s="588"/>
      <c r="J106" s="589"/>
      <c r="K106" s="589"/>
    </row>
    <row r="107" spans="1:11" ht="20.100000000000001" customHeight="1" x14ac:dyDescent="0.2">
      <c r="A107" s="553"/>
      <c r="B107" s="513" t="s">
        <v>201</v>
      </c>
      <c r="C107" s="513"/>
      <c r="D107" s="513"/>
      <c r="E107" s="513"/>
      <c r="F107" s="535">
        <f>SUMIFS($P$67:$P$96,$B$67:$B$96,$B107)</f>
        <v>0</v>
      </c>
      <c r="G107" s="536"/>
      <c r="H107" s="536"/>
      <c r="I107" s="588"/>
      <c r="J107" s="589"/>
      <c r="K107" s="589"/>
    </row>
    <row r="108" spans="1:11" ht="20.100000000000001" customHeight="1" x14ac:dyDescent="0.2">
      <c r="A108" s="553"/>
      <c r="B108" s="513" t="s">
        <v>53</v>
      </c>
      <c r="C108" s="513"/>
      <c r="D108" s="513"/>
      <c r="E108" s="513"/>
      <c r="F108" s="535">
        <f>SUMIFS($P$67:$P$96,$B$67:$B$96,$B108)</f>
        <v>0</v>
      </c>
      <c r="G108" s="536"/>
      <c r="H108" s="536"/>
      <c r="I108" s="588"/>
      <c r="J108" s="589"/>
      <c r="K108" s="589"/>
    </row>
    <row r="109" spans="1:11" ht="19.5" customHeight="1" x14ac:dyDescent="0.2">
      <c r="A109" s="554"/>
      <c r="B109" s="536" t="s">
        <v>66</v>
      </c>
      <c r="C109" s="536"/>
      <c r="D109" s="536"/>
      <c r="E109" s="536"/>
      <c r="F109" s="535">
        <f>SUM(F105:H108)</f>
        <v>0</v>
      </c>
      <c r="G109" s="536"/>
      <c r="H109" s="536"/>
      <c r="I109" s="588"/>
      <c r="J109" s="590"/>
      <c r="K109" s="590"/>
    </row>
    <row r="110" spans="1:11" ht="19.5" customHeight="1" x14ac:dyDescent="0.2">
      <c r="A110" s="535" t="s">
        <v>54</v>
      </c>
      <c r="B110" s="536"/>
      <c r="C110" s="536"/>
      <c r="D110" s="536"/>
      <c r="E110" s="537"/>
      <c r="F110" s="535">
        <f>SUM(F103:H104,F109)</f>
        <v>0</v>
      </c>
      <c r="G110" s="536"/>
      <c r="H110" s="536"/>
      <c r="I110" s="588"/>
      <c r="J110" s="589"/>
      <c r="K110" s="589"/>
    </row>
    <row r="111" spans="1:11" ht="19.5" customHeight="1" x14ac:dyDescent="0.2">
      <c r="A111" s="535" t="s">
        <v>62</v>
      </c>
      <c r="B111" s="536"/>
      <c r="C111" s="536"/>
      <c r="D111" s="536"/>
      <c r="E111" s="537"/>
      <c r="F111" s="535">
        <f>SUMIFS($P$67:$P$96,$B$67:$B$96,$A111)</f>
        <v>0</v>
      </c>
      <c r="G111" s="536"/>
      <c r="H111" s="536"/>
      <c r="I111" s="588"/>
      <c r="J111" s="589"/>
      <c r="K111" s="589"/>
    </row>
    <row r="112" spans="1:11" ht="19.5" customHeight="1" x14ac:dyDescent="0.2">
      <c r="A112" s="535" t="s">
        <v>63</v>
      </c>
      <c r="B112" s="536"/>
      <c r="C112" s="536"/>
      <c r="D112" s="536"/>
      <c r="E112" s="537"/>
      <c r="F112" s="535">
        <f>SUM(F111+F110)</f>
        <v>0</v>
      </c>
      <c r="G112" s="536"/>
      <c r="H112" s="536"/>
      <c r="I112" s="588"/>
      <c r="J112" s="589"/>
      <c r="K112" s="589"/>
    </row>
    <row r="113" spans="1:15" ht="19.5" customHeight="1" x14ac:dyDescent="0.2">
      <c r="A113" s="39"/>
      <c r="B113" s="39"/>
      <c r="C113" s="39"/>
      <c r="D113" s="39"/>
      <c r="E113" s="39"/>
      <c r="F113" s="39"/>
      <c r="G113" s="39"/>
      <c r="H113" s="101"/>
      <c r="I113" s="169"/>
      <c r="J113" s="168"/>
      <c r="K113" s="168"/>
    </row>
    <row r="114" spans="1:15" ht="19.5" customHeight="1" x14ac:dyDescent="0.2">
      <c r="A114" s="39"/>
      <c r="B114" s="39"/>
      <c r="C114" s="39"/>
      <c r="D114" s="39"/>
      <c r="E114" s="39"/>
      <c r="F114" s="39"/>
      <c r="G114" s="39"/>
      <c r="H114" s="170"/>
      <c r="I114" s="169"/>
      <c r="J114" s="168"/>
      <c r="K114" s="168"/>
    </row>
    <row r="115" spans="1:15" ht="19.5" customHeight="1" x14ac:dyDescent="0.2">
      <c r="A115" s="28" t="s">
        <v>6</v>
      </c>
      <c r="B115" s="28"/>
      <c r="C115" s="28"/>
      <c r="D115" s="28"/>
      <c r="E115" s="28"/>
      <c r="F115" s="28"/>
      <c r="G115" s="28"/>
      <c r="H115" s="40"/>
      <c r="L115" s="120"/>
      <c r="M115" s="120"/>
      <c r="N115" s="120"/>
      <c r="O115" s="120"/>
    </row>
    <row r="116" spans="1:15" ht="20.100000000000001" customHeight="1" x14ac:dyDescent="0.2">
      <c r="A116" s="88"/>
      <c r="B116" s="161" t="s">
        <v>11</v>
      </c>
      <c r="C116" s="161" t="s">
        <v>19</v>
      </c>
      <c r="D116" s="161" t="s">
        <v>205</v>
      </c>
      <c r="E116" s="103"/>
      <c r="F116" s="104"/>
      <c r="G116" s="104"/>
      <c r="H116" s="39"/>
      <c r="I116" s="163"/>
      <c r="J116" s="104"/>
      <c r="K116" s="104"/>
      <c r="L116" s="105"/>
      <c r="M116" s="105"/>
      <c r="N116" s="105"/>
      <c r="O116" s="120"/>
    </row>
    <row r="117" spans="1:15" ht="20.100000000000001" customHeight="1" x14ac:dyDescent="0.2">
      <c r="A117" s="617" t="s">
        <v>20</v>
      </c>
      <c r="B117" s="615" t="s">
        <v>206</v>
      </c>
      <c r="C117" s="162" t="s">
        <v>22</v>
      </c>
      <c r="D117" s="172">
        <f>SUMIFS($P$9:$P$58,$C$9:$C$58,$C117)</f>
        <v>0</v>
      </c>
      <c r="E117" s="160"/>
      <c r="F117" s="163"/>
      <c r="G117" s="105"/>
      <c r="H117" s="39"/>
      <c r="I117" s="169"/>
      <c r="J117" s="106"/>
      <c r="K117" s="106"/>
      <c r="L117" s="213"/>
      <c r="M117" s="105"/>
      <c r="N117" s="105"/>
      <c r="O117" s="120"/>
    </row>
    <row r="118" spans="1:15" ht="20.100000000000001" customHeight="1" x14ac:dyDescent="0.2">
      <c r="A118" s="617"/>
      <c r="B118" s="615"/>
      <c r="C118" s="162" t="s">
        <v>23</v>
      </c>
      <c r="D118" s="172">
        <f t="shared" ref="D118:D133" si="3">SUMIFS($P$9:$P$58,$C$9:$C$58,$C118)</f>
        <v>0</v>
      </c>
      <c r="E118" s="160"/>
      <c r="F118" s="163"/>
      <c r="G118" s="105"/>
      <c r="H118" s="39"/>
      <c r="I118" s="169"/>
      <c r="J118" s="106"/>
      <c r="K118" s="106"/>
      <c r="L118" s="213"/>
      <c r="M118" s="105"/>
      <c r="N118" s="105"/>
      <c r="O118" s="120"/>
    </row>
    <row r="119" spans="1:15" ht="20.100000000000001" customHeight="1" x14ac:dyDescent="0.2">
      <c r="A119" s="617"/>
      <c r="B119" s="615"/>
      <c r="C119" s="162" t="s">
        <v>4</v>
      </c>
      <c r="D119" s="172">
        <f t="shared" si="3"/>
        <v>0</v>
      </c>
      <c r="E119" s="160"/>
      <c r="F119" s="163"/>
      <c r="G119" s="105"/>
      <c r="H119" s="39"/>
      <c r="I119" s="169"/>
      <c r="J119" s="106"/>
      <c r="K119" s="106"/>
      <c r="L119" s="213"/>
      <c r="M119" s="105"/>
      <c r="N119" s="105"/>
      <c r="O119" s="120"/>
    </row>
    <row r="120" spans="1:15" ht="20.100000000000001" customHeight="1" x14ac:dyDescent="0.2">
      <c r="A120" s="617"/>
      <c r="B120" s="615" t="s">
        <v>48</v>
      </c>
      <c r="C120" s="162" t="s">
        <v>2</v>
      </c>
      <c r="D120" s="172">
        <f t="shared" si="3"/>
        <v>0</v>
      </c>
      <c r="E120" s="160"/>
      <c r="F120" s="163"/>
      <c r="G120" s="105"/>
      <c r="H120" s="39"/>
      <c r="I120" s="169"/>
      <c r="J120" s="106"/>
      <c r="K120" s="106"/>
      <c r="L120" s="105"/>
      <c r="M120" s="105"/>
      <c r="N120" s="105"/>
      <c r="O120" s="120"/>
    </row>
    <row r="121" spans="1:15" ht="20.100000000000001" customHeight="1" x14ac:dyDescent="0.2">
      <c r="A121" s="617"/>
      <c r="B121" s="615"/>
      <c r="C121" s="162" t="s">
        <v>24</v>
      </c>
      <c r="D121" s="172">
        <f t="shared" si="3"/>
        <v>0</v>
      </c>
      <c r="E121" s="160"/>
      <c r="F121" s="163"/>
      <c r="G121" s="105"/>
      <c r="H121" s="39"/>
      <c r="I121" s="169"/>
      <c r="J121" s="106"/>
      <c r="K121" s="106"/>
      <c r="L121" s="105"/>
      <c r="M121" s="105"/>
      <c r="N121" s="105"/>
      <c r="O121" s="120"/>
    </row>
    <row r="122" spans="1:15" ht="20.100000000000001" customHeight="1" x14ac:dyDescent="0.2">
      <c r="A122" s="617"/>
      <c r="B122" s="615"/>
      <c r="C122" s="162" t="s">
        <v>3</v>
      </c>
      <c r="D122" s="172">
        <f t="shared" si="3"/>
        <v>0</v>
      </c>
      <c r="E122" s="160"/>
      <c r="F122" s="163"/>
      <c r="G122" s="105"/>
      <c r="H122" s="39"/>
      <c r="I122" s="169"/>
      <c r="J122" s="106"/>
      <c r="K122" s="106"/>
      <c r="L122" s="105"/>
      <c r="M122" s="105"/>
      <c r="N122" s="105"/>
      <c r="O122" s="120"/>
    </row>
    <row r="123" spans="1:15" ht="20.100000000000001" customHeight="1" x14ac:dyDescent="0.2">
      <c r="A123" s="617"/>
      <c r="B123" s="615"/>
      <c r="C123" s="162" t="s">
        <v>26</v>
      </c>
      <c r="D123" s="172">
        <f t="shared" si="3"/>
        <v>0</v>
      </c>
      <c r="E123" s="160"/>
      <c r="F123" s="163"/>
      <c r="G123" s="105"/>
      <c r="H123" s="39"/>
      <c r="I123" s="169"/>
      <c r="J123" s="106"/>
      <c r="K123" s="106"/>
      <c r="L123" s="105"/>
      <c r="M123" s="105"/>
      <c r="N123" s="105"/>
      <c r="O123" s="120"/>
    </row>
    <row r="124" spans="1:15" ht="20.100000000000001" customHeight="1" x14ac:dyDescent="0.2">
      <c r="A124" s="617"/>
      <c r="B124" s="615"/>
      <c r="C124" s="162" t="s">
        <v>21</v>
      </c>
      <c r="D124" s="172">
        <f t="shared" si="3"/>
        <v>0</v>
      </c>
      <c r="E124" s="160"/>
      <c r="F124" s="163"/>
      <c r="G124" s="105"/>
      <c r="H124" s="39"/>
      <c r="I124" s="169"/>
      <c r="J124" s="106"/>
      <c r="K124" s="106"/>
      <c r="L124" s="105"/>
      <c r="M124" s="105"/>
      <c r="N124" s="105"/>
      <c r="O124" s="120"/>
    </row>
    <row r="125" spans="1:15" ht="20.100000000000001" customHeight="1" x14ac:dyDescent="0.2">
      <c r="A125" s="617"/>
      <c r="B125" s="615" t="s">
        <v>208</v>
      </c>
      <c r="C125" s="162" t="s">
        <v>0</v>
      </c>
      <c r="D125" s="172">
        <f t="shared" si="3"/>
        <v>0</v>
      </c>
      <c r="E125" s="160"/>
      <c r="F125" s="163"/>
      <c r="G125" s="105"/>
      <c r="H125" s="39"/>
      <c r="I125" s="169"/>
      <c r="J125" s="106"/>
      <c r="K125" s="106"/>
      <c r="L125" s="105"/>
      <c r="M125" s="105"/>
      <c r="N125" s="105"/>
      <c r="O125" s="120"/>
    </row>
    <row r="126" spans="1:15" ht="20.100000000000001" customHeight="1" x14ac:dyDescent="0.2">
      <c r="A126" s="617"/>
      <c r="B126" s="615"/>
      <c r="C126" s="162" t="s">
        <v>28</v>
      </c>
      <c r="D126" s="172">
        <f t="shared" si="3"/>
        <v>0</v>
      </c>
      <c r="E126" s="160"/>
      <c r="F126" s="163"/>
      <c r="G126" s="105"/>
      <c r="H126" s="39"/>
      <c r="I126" s="169"/>
      <c r="J126" s="106"/>
      <c r="K126" s="106"/>
      <c r="L126" s="105"/>
      <c r="M126" s="105"/>
      <c r="N126" s="105"/>
      <c r="O126" s="120"/>
    </row>
    <row r="127" spans="1:15" ht="20.100000000000001" customHeight="1" x14ac:dyDescent="0.2">
      <c r="A127" s="617"/>
      <c r="B127" s="615"/>
      <c r="C127" s="162" t="s">
        <v>10</v>
      </c>
      <c r="D127" s="172">
        <f t="shared" si="3"/>
        <v>0</v>
      </c>
      <c r="E127" s="160"/>
      <c r="F127" s="163"/>
      <c r="G127" s="105"/>
      <c r="H127" s="39"/>
      <c r="I127" s="169"/>
      <c r="J127" s="106"/>
      <c r="K127" s="106"/>
      <c r="L127" s="105"/>
      <c r="M127" s="105"/>
      <c r="N127" s="105"/>
      <c r="O127" s="120"/>
    </row>
    <row r="128" spans="1:15" ht="20.100000000000001" customHeight="1" x14ac:dyDescent="0.2">
      <c r="A128" s="617"/>
      <c r="B128" s="615" t="s">
        <v>209</v>
      </c>
      <c r="C128" s="162" t="s">
        <v>27</v>
      </c>
      <c r="D128" s="172">
        <f t="shared" si="3"/>
        <v>0</v>
      </c>
      <c r="E128" s="160"/>
      <c r="F128" s="163"/>
      <c r="G128" s="105"/>
      <c r="H128" s="39"/>
      <c r="I128" s="169"/>
      <c r="J128" s="106"/>
      <c r="K128" s="106"/>
      <c r="L128" s="105"/>
      <c r="M128" s="105"/>
      <c r="N128" s="105"/>
      <c r="O128" s="120"/>
    </row>
    <row r="129" spans="1:22" ht="20.100000000000001" customHeight="1" x14ac:dyDescent="0.2">
      <c r="A129" s="617"/>
      <c r="B129" s="615"/>
      <c r="C129" s="162" t="s">
        <v>1</v>
      </c>
      <c r="D129" s="172">
        <f t="shared" si="3"/>
        <v>0</v>
      </c>
      <c r="E129" s="160"/>
      <c r="F129" s="163"/>
      <c r="G129" s="105"/>
      <c r="H129" s="39"/>
      <c r="I129" s="169"/>
      <c r="J129" s="106"/>
      <c r="K129" s="106"/>
      <c r="L129" s="105"/>
      <c r="M129" s="105"/>
      <c r="N129" s="105"/>
      <c r="O129" s="120"/>
    </row>
    <row r="130" spans="1:22" ht="20.100000000000001" customHeight="1" x14ac:dyDescent="0.2">
      <c r="A130" s="617"/>
      <c r="B130" s="615"/>
      <c r="C130" s="162" t="s">
        <v>25</v>
      </c>
      <c r="D130" s="172">
        <f t="shared" si="3"/>
        <v>0</v>
      </c>
      <c r="E130" s="160"/>
      <c r="F130" s="163"/>
      <c r="G130" s="105"/>
      <c r="H130" s="39"/>
      <c r="I130" s="169"/>
      <c r="J130" s="106"/>
      <c r="K130" s="106"/>
      <c r="L130" s="105"/>
      <c r="M130" s="105"/>
      <c r="N130" s="105"/>
      <c r="O130" s="120"/>
    </row>
    <row r="131" spans="1:22" ht="20.100000000000001" customHeight="1" x14ac:dyDescent="0.2">
      <c r="A131" s="617"/>
      <c r="B131" s="615"/>
      <c r="C131" s="162" t="s">
        <v>29</v>
      </c>
      <c r="D131" s="172">
        <f t="shared" si="3"/>
        <v>0</v>
      </c>
      <c r="E131" s="160"/>
      <c r="F131" s="163"/>
      <c r="G131" s="105"/>
      <c r="H131" s="39"/>
      <c r="I131" s="169"/>
      <c r="J131" s="106"/>
      <c r="K131" s="106"/>
      <c r="L131" s="105"/>
      <c r="M131" s="105"/>
      <c r="N131" s="105"/>
      <c r="O131" s="120"/>
    </row>
    <row r="132" spans="1:22" ht="20.100000000000001" customHeight="1" x14ac:dyDescent="0.2">
      <c r="A132" s="617"/>
      <c r="B132" s="615"/>
      <c r="C132" s="162" t="s">
        <v>18</v>
      </c>
      <c r="D132" s="172">
        <f t="shared" si="3"/>
        <v>0</v>
      </c>
      <c r="E132" s="160"/>
      <c r="F132" s="163"/>
      <c r="G132" s="105"/>
      <c r="H132" s="39"/>
      <c r="I132" s="169"/>
      <c r="J132" s="106"/>
      <c r="K132" s="106"/>
      <c r="L132" s="105"/>
      <c r="M132" s="105"/>
      <c r="N132" s="105"/>
      <c r="O132" s="120"/>
    </row>
    <row r="133" spans="1:22" ht="20.100000000000001" customHeight="1" x14ac:dyDescent="0.2">
      <c r="A133" s="617"/>
      <c r="B133" s="172" t="s">
        <v>207</v>
      </c>
      <c r="C133" s="162" t="s">
        <v>9</v>
      </c>
      <c r="D133" s="172">
        <f t="shared" si="3"/>
        <v>0</v>
      </c>
      <c r="E133" s="160"/>
      <c r="F133" s="163"/>
      <c r="G133" s="163"/>
      <c r="H133" s="39"/>
      <c r="I133" s="169"/>
      <c r="J133" s="106"/>
      <c r="K133" s="106"/>
      <c r="L133" s="105"/>
      <c r="M133" s="105"/>
      <c r="N133" s="105"/>
      <c r="O133" s="120"/>
    </row>
    <row r="134" spans="1:22" ht="20.100000000000001" customHeight="1" x14ac:dyDescent="0.2">
      <c r="A134" s="617"/>
      <c r="B134" s="615" t="s">
        <v>210</v>
      </c>
      <c r="C134" s="615"/>
      <c r="D134" s="172">
        <f>SUM($D$117:$D$133)</f>
        <v>0</v>
      </c>
      <c r="E134" s="160"/>
      <c r="F134" s="163"/>
      <c r="G134" s="163"/>
      <c r="H134" s="105"/>
      <c r="I134" s="169"/>
      <c r="J134" s="106"/>
      <c r="K134" s="106"/>
      <c r="L134" s="105"/>
      <c r="M134" s="105"/>
      <c r="N134" s="105"/>
      <c r="O134" s="120"/>
    </row>
    <row r="135" spans="1:22" ht="19.5" customHeight="1" x14ac:dyDescent="0.2">
      <c r="A135" s="617"/>
      <c r="B135" s="616" t="s">
        <v>211</v>
      </c>
      <c r="C135" s="616"/>
      <c r="D135" s="172">
        <v>0</v>
      </c>
      <c r="E135" s="160"/>
      <c r="F135" s="163"/>
      <c r="G135" s="163"/>
      <c r="H135" s="105"/>
      <c r="I135" s="169"/>
      <c r="J135" s="106"/>
      <c r="K135" s="106"/>
      <c r="L135" s="105"/>
      <c r="M135" s="105"/>
      <c r="N135" s="105"/>
      <c r="O135" s="120"/>
    </row>
    <row r="136" spans="1:22" ht="20.100000000000001" customHeight="1" x14ac:dyDescent="0.2">
      <c r="A136" s="617"/>
      <c r="B136" s="615" t="s">
        <v>30</v>
      </c>
      <c r="C136" s="615"/>
      <c r="D136" s="172">
        <f>SUM(D134,D135)</f>
        <v>0</v>
      </c>
      <c r="E136" s="160"/>
      <c r="F136" s="163"/>
      <c r="G136" s="163"/>
      <c r="H136" s="105"/>
      <c r="I136" s="169"/>
      <c r="J136" s="106"/>
      <c r="K136" s="106"/>
      <c r="L136" s="105"/>
      <c r="M136" s="105"/>
      <c r="N136" s="105"/>
      <c r="O136" s="120"/>
    </row>
    <row r="137" spans="1:22" ht="20.100000000000001" customHeight="1" thickBot="1" x14ac:dyDescent="0.25">
      <c r="A137" s="612" t="s">
        <v>39</v>
      </c>
      <c r="B137" s="613"/>
      <c r="C137" s="614"/>
      <c r="D137" s="171">
        <f>SUMIFS($P$9:$P$58,$B$9:$B$58,"補助対象外経費")</f>
        <v>0</v>
      </c>
      <c r="E137" s="160"/>
      <c r="F137" s="163"/>
      <c r="G137" s="105"/>
      <c r="H137" s="39"/>
      <c r="I137" s="169"/>
      <c r="J137" s="106"/>
      <c r="K137" s="106"/>
      <c r="L137" s="105"/>
      <c r="M137" s="105"/>
      <c r="N137" s="105"/>
      <c r="O137" s="120"/>
    </row>
    <row r="138" spans="1:22" ht="20.100000000000001" customHeight="1" thickTop="1" x14ac:dyDescent="0.2">
      <c r="A138" s="521" t="s">
        <v>64</v>
      </c>
      <c r="B138" s="522"/>
      <c r="C138" s="523"/>
      <c r="D138" s="89">
        <f>D137+D136</f>
        <v>0</v>
      </c>
      <c r="E138" s="102"/>
      <c r="F138" s="105"/>
      <c r="G138" s="105"/>
      <c r="H138" s="105"/>
      <c r="I138" s="169"/>
      <c r="J138" s="106"/>
      <c r="K138" s="106"/>
      <c r="L138" s="105"/>
      <c r="M138" s="105"/>
      <c r="N138" s="105"/>
      <c r="O138" s="120"/>
    </row>
    <row r="139" spans="1:22" x14ac:dyDescent="0.2">
      <c r="E139" s="105"/>
      <c r="F139" s="105"/>
      <c r="G139" s="105"/>
      <c r="H139" s="105"/>
      <c r="I139" s="105"/>
      <c r="J139" s="105"/>
      <c r="K139" s="105"/>
      <c r="L139" s="105"/>
      <c r="M139" s="105"/>
      <c r="N139" s="105"/>
      <c r="U139" s="116"/>
      <c r="V139" s="26"/>
    </row>
    <row r="140" spans="1:22" x14ac:dyDescent="0.2">
      <c r="E140" s="105"/>
      <c r="F140" s="105"/>
      <c r="G140" s="105"/>
      <c r="H140" s="105"/>
      <c r="I140" s="105"/>
      <c r="J140" s="105"/>
      <c r="K140" s="105"/>
      <c r="L140" s="105"/>
      <c r="M140" s="105"/>
      <c r="N140" s="105"/>
    </row>
    <row r="141" spans="1:22" x14ac:dyDescent="0.2">
      <c r="E141" s="105"/>
      <c r="F141" s="105"/>
      <c r="G141" s="105"/>
      <c r="H141" s="105"/>
      <c r="I141" s="105"/>
      <c r="J141" s="105"/>
      <c r="K141" s="105"/>
      <c r="L141" s="105"/>
      <c r="M141" s="105"/>
      <c r="N141" s="105"/>
    </row>
    <row r="142" spans="1:22" x14ac:dyDescent="0.2">
      <c r="E142" s="105"/>
      <c r="F142" s="105"/>
      <c r="G142" s="105"/>
      <c r="H142" s="105"/>
      <c r="I142" s="105"/>
      <c r="J142" s="105"/>
      <c r="K142" s="105"/>
      <c r="L142" s="105"/>
      <c r="M142" s="105"/>
      <c r="N142" s="105"/>
    </row>
    <row r="143" spans="1:22" x14ac:dyDescent="0.2">
      <c r="E143" s="105"/>
      <c r="F143" s="105"/>
      <c r="G143" s="105"/>
      <c r="H143" s="105"/>
      <c r="I143" s="105"/>
      <c r="J143" s="105"/>
      <c r="K143" s="105"/>
      <c r="L143" s="105"/>
      <c r="M143" s="105"/>
      <c r="N143" s="105"/>
    </row>
    <row r="144" spans="1:22" x14ac:dyDescent="0.2">
      <c r="E144" s="105"/>
      <c r="F144" s="105"/>
      <c r="G144" s="105"/>
      <c r="H144" s="105"/>
      <c r="I144" s="105"/>
      <c r="J144" s="105"/>
      <c r="K144" s="105"/>
      <c r="L144" s="105"/>
      <c r="M144" s="105"/>
      <c r="N144" s="105"/>
    </row>
  </sheetData>
  <sheetProtection algorithmName="SHA-512" hashValue="B6tGIS1GYAiYtVrDVWFAg8Lv2Fynt/++cl/160L1fPNtxPQnf5GHr/Hx96NUCsa2ZpF5pENrUCKPfqlnyKBlhQ==" saltValue="WiFgxlO8zOoqNr+6FS2xfQ==" spinCount="100000" sheet="1" formatRows="0"/>
  <dataConsolidate/>
  <mergeCells count="91">
    <mergeCell ref="A137:C137"/>
    <mergeCell ref="A138:C138"/>
    <mergeCell ref="B117:B119"/>
    <mergeCell ref="B120:B124"/>
    <mergeCell ref="B125:B127"/>
    <mergeCell ref="B128:B132"/>
    <mergeCell ref="B134:C134"/>
    <mergeCell ref="B135:C135"/>
    <mergeCell ref="B136:C136"/>
    <mergeCell ref="A117:A136"/>
    <mergeCell ref="F112:H112"/>
    <mergeCell ref="A110:E110"/>
    <mergeCell ref="A111:E111"/>
    <mergeCell ref="A112:E112"/>
    <mergeCell ref="B105:E105"/>
    <mergeCell ref="B106:E106"/>
    <mergeCell ref="B107:E107"/>
    <mergeCell ref="B108:E108"/>
    <mergeCell ref="B109:E109"/>
    <mergeCell ref="B78:C78"/>
    <mergeCell ref="B67:C67"/>
    <mergeCell ref="B68:C68"/>
    <mergeCell ref="C61:D61"/>
    <mergeCell ref="D63:E63"/>
    <mergeCell ref="D64:E64"/>
    <mergeCell ref="B66:C66"/>
    <mergeCell ref="A61:B61"/>
    <mergeCell ref="B75:C75"/>
    <mergeCell ref="B76:C76"/>
    <mergeCell ref="B77:C77"/>
    <mergeCell ref="B69:C69"/>
    <mergeCell ref="B70:C70"/>
    <mergeCell ref="B71:C71"/>
    <mergeCell ref="J5:M5"/>
    <mergeCell ref="J6:M6"/>
    <mergeCell ref="A3:B3"/>
    <mergeCell ref="D5:E5"/>
    <mergeCell ref="C3:D3"/>
    <mergeCell ref="D6:E6"/>
    <mergeCell ref="F5:I5"/>
    <mergeCell ref="F6:I6"/>
    <mergeCell ref="B93:C93"/>
    <mergeCell ref="B94:C94"/>
    <mergeCell ref="B95:C95"/>
    <mergeCell ref="B90:C90"/>
    <mergeCell ref="B91:C91"/>
    <mergeCell ref="B92:C92"/>
    <mergeCell ref="B87:C87"/>
    <mergeCell ref="B88:C88"/>
    <mergeCell ref="B89:C89"/>
    <mergeCell ref="N5:P5"/>
    <mergeCell ref="N6:P6"/>
    <mergeCell ref="B86:C86"/>
    <mergeCell ref="B81:C81"/>
    <mergeCell ref="B82:C82"/>
    <mergeCell ref="B83:C83"/>
    <mergeCell ref="B79:C79"/>
    <mergeCell ref="B80:C80"/>
    <mergeCell ref="B72:C72"/>
    <mergeCell ref="B73:C73"/>
    <mergeCell ref="B74:C74"/>
    <mergeCell ref="B84:C84"/>
    <mergeCell ref="B85:C85"/>
    <mergeCell ref="B96:C96"/>
    <mergeCell ref="I101:K101"/>
    <mergeCell ref="I102:K102"/>
    <mergeCell ref="I103:K103"/>
    <mergeCell ref="I104:K104"/>
    <mergeCell ref="A103:E103"/>
    <mergeCell ref="A104:E104"/>
    <mergeCell ref="F101:H101"/>
    <mergeCell ref="F104:H104"/>
    <mergeCell ref="F103:H103"/>
    <mergeCell ref="F102:H102"/>
    <mergeCell ref="A102:E102"/>
    <mergeCell ref="I110:K110"/>
    <mergeCell ref="I111:K111"/>
    <mergeCell ref="I112:K112"/>
    <mergeCell ref="A105:A109"/>
    <mergeCell ref="F105:H105"/>
    <mergeCell ref="I105:K105"/>
    <mergeCell ref="F106:H106"/>
    <mergeCell ref="I106:K106"/>
    <mergeCell ref="F107:H107"/>
    <mergeCell ref="I107:K107"/>
    <mergeCell ref="F108:H108"/>
    <mergeCell ref="I108:K108"/>
    <mergeCell ref="F109:H109"/>
    <mergeCell ref="I109:K109"/>
    <mergeCell ref="F110:H110"/>
    <mergeCell ref="F111:H111"/>
  </mergeCells>
  <phoneticPr fontId="5"/>
  <conditionalFormatting sqref="N49:N58 F49:F58 H49:H58 K49:K58 N19:N24 K19:K23 H68 K68 N68 F68 F70:F96 N70:N96 K70:K96 H70:H96">
    <cfRule type="expression" dxfId="62" priority="91">
      <formula>INDIRECT(ADDRESS(ROW(),COLUMN()))=TRUNC(INDIRECT(ADDRESS(ROW(),COLUMN())))</formula>
    </cfRule>
  </conditionalFormatting>
  <conditionalFormatting sqref="N25:N48">
    <cfRule type="expression" dxfId="61" priority="87">
      <formula>INDIRECT(ADDRESS(ROW(),COLUMN()))=TRUNC(INDIRECT(ADDRESS(ROW(),COLUMN())))</formula>
    </cfRule>
  </conditionalFormatting>
  <conditionalFormatting sqref="F46:F48">
    <cfRule type="expression" dxfId="60" priority="90">
      <formula>INDIRECT(ADDRESS(ROW(),COLUMN()))=TRUNC(INDIRECT(ADDRESS(ROW(),COLUMN())))</formula>
    </cfRule>
  </conditionalFormatting>
  <conditionalFormatting sqref="H43 H46:H48">
    <cfRule type="expression" dxfId="59" priority="89">
      <formula>INDIRECT(ADDRESS(ROW(),COLUMN()))=TRUNC(INDIRECT(ADDRESS(ROW(),COLUMN())))</formula>
    </cfRule>
  </conditionalFormatting>
  <conditionalFormatting sqref="K27:K48">
    <cfRule type="expression" dxfId="58" priority="88">
      <formula>INDIRECT(ADDRESS(ROW(),COLUMN()))=TRUNC(INDIRECT(ADDRESS(ROW(),COLUMN())))</formula>
    </cfRule>
  </conditionalFormatting>
  <conditionalFormatting sqref="N9:N18">
    <cfRule type="expression" dxfId="57" priority="85">
      <formula>INDIRECT(ADDRESS(ROW(),COLUMN()))=TRUNC(INDIRECT(ADDRESS(ROW(),COLUMN())))</formula>
    </cfRule>
  </conditionalFormatting>
  <conditionalFormatting sqref="K9:K18">
    <cfRule type="expression" dxfId="56" priority="86">
      <formula>INDIRECT(ADDRESS(ROW(),COLUMN()))=TRUNC(INDIRECT(ADDRESS(ROW(),COLUMN())))</formula>
    </cfRule>
  </conditionalFormatting>
  <conditionalFormatting sqref="H19:H23">
    <cfRule type="expression" dxfId="55" priority="82">
      <formula>INDIRECT(ADDRESS(ROW(),COLUMN()))=TRUNC(INDIRECT(ADDRESS(ROW(),COLUMN())))</formula>
    </cfRule>
  </conditionalFormatting>
  <conditionalFormatting sqref="F9:F18">
    <cfRule type="expression" dxfId="54" priority="81">
      <formula>INDIRECT(ADDRESS(ROW(),COLUMN()))=TRUNC(INDIRECT(ADDRESS(ROW(),COLUMN())))</formula>
    </cfRule>
  </conditionalFormatting>
  <conditionalFormatting sqref="H9:H18">
    <cfRule type="expression" dxfId="53" priority="80">
      <formula>INDIRECT(ADDRESS(ROW(),COLUMN()))=TRUNC(INDIRECT(ADDRESS(ROW(),COLUMN())))</formula>
    </cfRule>
  </conditionalFormatting>
  <conditionalFormatting sqref="F19 F21">
    <cfRule type="expression" dxfId="52" priority="78">
      <formula>INDIRECT(ADDRESS(ROW(),COLUMN()))=TRUNC(INDIRECT(ADDRESS(ROW(),COLUMN())))</formula>
    </cfRule>
  </conditionalFormatting>
  <conditionalFormatting sqref="F20">
    <cfRule type="expression" dxfId="51" priority="77">
      <formula>INDIRECT(ADDRESS(ROW(),COLUMN()))=TRUNC(INDIRECT(ADDRESS(ROW(),COLUMN())))</formula>
    </cfRule>
  </conditionalFormatting>
  <conditionalFormatting sqref="F22:F23">
    <cfRule type="expression" dxfId="50" priority="76">
      <formula>INDIRECT(ADDRESS(ROW(),COLUMN()))=TRUNC(INDIRECT(ADDRESS(ROW(),COLUMN())))</formula>
    </cfRule>
  </conditionalFormatting>
  <conditionalFormatting sqref="F24:F26">
    <cfRule type="expression" dxfId="49" priority="75">
      <formula>INDIRECT(ADDRESS(ROW(),COLUMN()))=TRUNC(INDIRECT(ADDRESS(ROW(),COLUMN())))</formula>
    </cfRule>
  </conditionalFormatting>
  <conditionalFormatting sqref="H24:H26">
    <cfRule type="expression" dxfId="48" priority="74">
      <formula>INDIRECT(ADDRESS(ROW(),COLUMN()))=TRUNC(INDIRECT(ADDRESS(ROW(),COLUMN())))</formula>
    </cfRule>
  </conditionalFormatting>
  <conditionalFormatting sqref="K24:K26">
    <cfRule type="expression" dxfId="47" priority="73">
      <formula>INDIRECT(ADDRESS(ROW(),COLUMN()))=TRUNC(INDIRECT(ADDRESS(ROW(),COLUMN())))</formula>
    </cfRule>
  </conditionalFormatting>
  <conditionalFormatting sqref="F27:F28">
    <cfRule type="expression" dxfId="46" priority="72">
      <formula>INDIRECT(ADDRESS(ROW(),COLUMN()))=TRUNC(INDIRECT(ADDRESS(ROW(),COLUMN())))</formula>
    </cfRule>
  </conditionalFormatting>
  <conditionalFormatting sqref="H27:H28">
    <cfRule type="expression" dxfId="45" priority="71">
      <formula>INDIRECT(ADDRESS(ROW(),COLUMN()))=TRUNC(INDIRECT(ADDRESS(ROW(),COLUMN())))</formula>
    </cfRule>
  </conditionalFormatting>
  <conditionalFormatting sqref="F29:F30 F40 F42">
    <cfRule type="expression" dxfId="44" priority="70">
      <formula>INDIRECT(ADDRESS(ROW(),COLUMN()))=TRUNC(INDIRECT(ADDRESS(ROW(),COLUMN())))</formula>
    </cfRule>
  </conditionalFormatting>
  <conditionalFormatting sqref="H29:H30 H40 H42">
    <cfRule type="expression" dxfId="43" priority="69">
      <formula>INDIRECT(ADDRESS(ROW(),COLUMN()))=TRUNC(INDIRECT(ADDRESS(ROW(),COLUMN())))</formula>
    </cfRule>
  </conditionalFormatting>
  <conditionalFormatting sqref="F38">
    <cfRule type="expression" dxfId="42" priority="68">
      <formula>INDIRECT(ADDRESS(ROW(),COLUMN()))=TRUNC(INDIRECT(ADDRESS(ROW(),COLUMN())))</formula>
    </cfRule>
  </conditionalFormatting>
  <conditionalFormatting sqref="H38">
    <cfRule type="expression" dxfId="41" priority="67">
      <formula>INDIRECT(ADDRESS(ROW(),COLUMN()))=TRUNC(INDIRECT(ADDRESS(ROW(),COLUMN())))</formula>
    </cfRule>
  </conditionalFormatting>
  <conditionalFormatting sqref="F35">
    <cfRule type="expression" dxfId="40" priority="66">
      <formula>INDIRECT(ADDRESS(ROW(),COLUMN()))=TRUNC(INDIRECT(ADDRESS(ROW(),COLUMN())))</formula>
    </cfRule>
  </conditionalFormatting>
  <conditionalFormatting sqref="H35">
    <cfRule type="expression" dxfId="39" priority="65">
      <formula>INDIRECT(ADDRESS(ROW(),COLUMN()))=TRUNC(INDIRECT(ADDRESS(ROW(),COLUMN())))</formula>
    </cfRule>
  </conditionalFormatting>
  <conditionalFormatting sqref="F36">
    <cfRule type="expression" dxfId="38" priority="64">
      <formula>INDIRECT(ADDRESS(ROW(),COLUMN()))=TRUNC(INDIRECT(ADDRESS(ROW(),COLUMN())))</formula>
    </cfRule>
  </conditionalFormatting>
  <conditionalFormatting sqref="H36">
    <cfRule type="expression" dxfId="37" priority="63">
      <formula>INDIRECT(ADDRESS(ROW(),COLUMN()))=TRUNC(INDIRECT(ADDRESS(ROW(),COLUMN())))</formula>
    </cfRule>
  </conditionalFormatting>
  <conditionalFormatting sqref="F39">
    <cfRule type="expression" dxfId="36" priority="62">
      <formula>INDIRECT(ADDRESS(ROW(),COLUMN()))=TRUNC(INDIRECT(ADDRESS(ROW(),COLUMN())))</formula>
    </cfRule>
  </conditionalFormatting>
  <conditionalFormatting sqref="H39">
    <cfRule type="expression" dxfId="35" priority="61">
      <formula>INDIRECT(ADDRESS(ROW(),COLUMN()))=TRUNC(INDIRECT(ADDRESS(ROW(),COLUMN())))</formula>
    </cfRule>
  </conditionalFormatting>
  <conditionalFormatting sqref="F41">
    <cfRule type="expression" dxfId="34" priority="60">
      <formula>INDIRECT(ADDRESS(ROW(),COLUMN()))=TRUNC(INDIRECT(ADDRESS(ROW(),COLUMN())))</formula>
    </cfRule>
  </conditionalFormatting>
  <conditionalFormatting sqref="H41">
    <cfRule type="expression" dxfId="33" priority="59">
      <formula>INDIRECT(ADDRESS(ROW(),COLUMN()))=TRUNC(INDIRECT(ADDRESS(ROW(),COLUMN())))</formula>
    </cfRule>
  </conditionalFormatting>
  <conditionalFormatting sqref="F34">
    <cfRule type="expression" dxfId="32" priority="58">
      <formula>INDIRECT(ADDRESS(ROW(),COLUMN()))=TRUNC(INDIRECT(ADDRESS(ROW(),COLUMN())))</formula>
    </cfRule>
  </conditionalFormatting>
  <conditionalFormatting sqref="H34">
    <cfRule type="expression" dxfId="31" priority="57">
      <formula>INDIRECT(ADDRESS(ROW(),COLUMN()))=TRUNC(INDIRECT(ADDRESS(ROW(),COLUMN())))</formula>
    </cfRule>
  </conditionalFormatting>
  <conditionalFormatting sqref="F37">
    <cfRule type="expression" dxfId="30" priority="56">
      <formula>INDIRECT(ADDRESS(ROW(),COLUMN()))=TRUNC(INDIRECT(ADDRESS(ROW(),COLUMN())))</formula>
    </cfRule>
  </conditionalFormatting>
  <conditionalFormatting sqref="H37">
    <cfRule type="expression" dxfId="29" priority="55">
      <formula>INDIRECT(ADDRESS(ROW(),COLUMN()))=TRUNC(INDIRECT(ADDRESS(ROW(),COLUMN())))</formula>
    </cfRule>
  </conditionalFormatting>
  <conditionalFormatting sqref="F33">
    <cfRule type="expression" dxfId="28" priority="54">
      <formula>INDIRECT(ADDRESS(ROW(),COLUMN()))=TRUNC(INDIRECT(ADDRESS(ROW(),COLUMN())))</formula>
    </cfRule>
  </conditionalFormatting>
  <conditionalFormatting sqref="H33">
    <cfRule type="expression" dxfId="27" priority="53">
      <formula>INDIRECT(ADDRESS(ROW(),COLUMN()))=TRUNC(INDIRECT(ADDRESS(ROW(),COLUMN())))</formula>
    </cfRule>
  </conditionalFormatting>
  <conditionalFormatting sqref="F31">
    <cfRule type="expression" dxfId="26" priority="52">
      <formula>INDIRECT(ADDRESS(ROW(),COLUMN()))=TRUNC(INDIRECT(ADDRESS(ROW(),COLUMN())))</formula>
    </cfRule>
  </conditionalFormatting>
  <conditionalFormatting sqref="H31">
    <cfRule type="expression" dxfId="25" priority="51">
      <formula>INDIRECT(ADDRESS(ROW(),COLUMN()))=TRUNC(INDIRECT(ADDRESS(ROW(),COLUMN())))</formula>
    </cfRule>
  </conditionalFormatting>
  <conditionalFormatting sqref="F32">
    <cfRule type="expression" dxfId="24" priority="50">
      <formula>INDIRECT(ADDRESS(ROW(),COLUMN()))=TRUNC(INDIRECT(ADDRESS(ROW(),COLUMN())))</formula>
    </cfRule>
  </conditionalFormatting>
  <conditionalFormatting sqref="H32">
    <cfRule type="expression" dxfId="23" priority="49">
      <formula>INDIRECT(ADDRESS(ROW(),COLUMN()))=TRUNC(INDIRECT(ADDRESS(ROW(),COLUMN())))</formula>
    </cfRule>
  </conditionalFormatting>
  <conditionalFormatting sqref="F43">
    <cfRule type="expression" dxfId="22" priority="48">
      <formula>INDIRECT(ADDRESS(ROW(),COLUMN()))=TRUNC(INDIRECT(ADDRESS(ROW(),COLUMN())))</formula>
    </cfRule>
  </conditionalFormatting>
  <conditionalFormatting sqref="F44:F45">
    <cfRule type="expression" dxfId="21" priority="47">
      <formula>INDIRECT(ADDRESS(ROW(),COLUMN()))=TRUNC(INDIRECT(ADDRESS(ROW(),COLUMN())))</formula>
    </cfRule>
  </conditionalFormatting>
  <conditionalFormatting sqref="H44:H45">
    <cfRule type="expression" dxfId="20" priority="46">
      <formula>INDIRECT(ADDRESS(ROW(),COLUMN()))=TRUNC(INDIRECT(ADDRESS(ROW(),COLUMN())))</formula>
    </cfRule>
  </conditionalFormatting>
  <conditionalFormatting sqref="F67">
    <cfRule type="expression" dxfId="19" priority="45">
      <formula>INDIRECT(ADDRESS(ROW(),COLUMN()))=TRUNC(INDIRECT(ADDRESS(ROW(),COLUMN())))</formula>
    </cfRule>
  </conditionalFormatting>
  <conditionalFormatting sqref="H67">
    <cfRule type="expression" dxfId="18" priority="44">
      <formula>INDIRECT(ADDRESS(ROW(),COLUMN()))=TRUNC(INDIRECT(ADDRESS(ROW(),COLUMN())))</formula>
    </cfRule>
  </conditionalFormatting>
  <conditionalFormatting sqref="K67">
    <cfRule type="expression" dxfId="17" priority="43">
      <formula>INDIRECT(ADDRESS(ROW(),COLUMN()))=TRUNC(INDIRECT(ADDRESS(ROW(),COLUMN())))</formula>
    </cfRule>
  </conditionalFormatting>
  <conditionalFormatting sqref="N67">
    <cfRule type="expression" dxfId="16" priority="42">
      <formula>INDIRECT(ADDRESS(ROW(),COLUMN()))=TRUNC(INDIRECT(ADDRESS(ROW(),COLUMN())))</formula>
    </cfRule>
  </conditionalFormatting>
  <conditionalFormatting sqref="C9:C58">
    <cfRule type="expression" dxfId="15" priority="34">
      <formula>OR($C9="出演費",$C9="音楽費",$C9="文芸費")</formula>
    </cfRule>
    <cfRule type="expression" dxfId="14" priority="35">
      <formula>OR($C9="舞台費",$C9="作品借料",$C9="上映費",$C9="会場費",$C9="運搬費")</formula>
    </cfRule>
    <cfRule type="expression" dxfId="13" priority="36">
      <formula>OR($C9="賃金・共済費",$C9="旅費",$C9="報償費")</formula>
    </cfRule>
    <cfRule type="expression" dxfId="12" priority="37">
      <formula>OR($C9="雑役務費",$C9="消耗品費",$C9="通信費",$C9="会議費",$C9="その他")</formula>
    </cfRule>
    <cfRule type="expression" dxfId="11" priority="38">
      <formula>OR($C9="委託費",$C9="補助金")</formula>
    </cfRule>
  </conditionalFormatting>
  <conditionalFormatting sqref="B19:B58">
    <cfRule type="expression" dxfId="10" priority="29">
      <formula>$B19="委託費・補助金"</formula>
    </cfRule>
    <cfRule type="expression" dxfId="9" priority="30">
      <formula>$B19="雑役務費・消耗品費等"</formula>
    </cfRule>
    <cfRule type="expression" dxfId="8" priority="31">
      <formula>$B19="賃金・旅費・報償費"</formula>
    </cfRule>
    <cfRule type="expression" dxfId="7" priority="32">
      <formula>$B19="舞台・会場・設営費"</formula>
    </cfRule>
    <cfRule type="expression" dxfId="6" priority="33">
      <formula>$B19="出演・音楽・文芸費"</formula>
    </cfRule>
  </conditionalFormatting>
  <conditionalFormatting sqref="B9:B18">
    <cfRule type="expression" dxfId="5" priority="24">
      <formula>$B9="委託費"</formula>
    </cfRule>
    <cfRule type="expression" dxfId="4" priority="25">
      <formula>$B9="雑役務費・消耗品費等"</formula>
    </cfRule>
    <cfRule type="expression" dxfId="3" priority="26">
      <formula>$B9="賃金・旅費・報償費"</formula>
    </cfRule>
    <cfRule type="expression" dxfId="2" priority="27">
      <formula>$B9="舞台・会場・設営費"</formula>
    </cfRule>
    <cfRule type="expression" dxfId="1" priority="28">
      <formula>$B9="出演・音楽・文芸費"</formula>
    </cfRule>
  </conditionalFormatting>
  <conditionalFormatting sqref="H69 K69 N69 F69">
    <cfRule type="expression" dxfId="0" priority="1">
      <formula>INDIRECT(ADDRESS(ROW(),COLUMN()))=TRUNC(INDIRECT(ADDRESS(ROW(),COLUMN())))</formula>
    </cfRule>
  </conditionalFormatting>
  <dataValidations count="9">
    <dataValidation allowBlank="1" showInputMessage="1" showErrorMessage="1" errorTitle="入力制限" error="小数点以下とマイナスは入力できません。" sqref="I59" xr:uid="{00000000-0002-0000-0700-000000000000}"/>
    <dataValidation imeMode="off" allowBlank="1" showInputMessage="1" showErrorMessage="1" errorTitle="入力制限" error="小数点以下とマイナスは入力できません。" sqref="F9:F58 F67:F96" xr:uid="{00000000-0002-0000-0700-000001000000}"/>
    <dataValidation imeMode="off" allowBlank="1" showInputMessage="1" showErrorMessage="1" sqref="A3 P9:P58 H9:H58 K9:K58 N9:N58 A61 I103:I114 J103:K108 J110:K114 H67:H96 P67:P96 K67:K96 N67:N96 I117:K138" xr:uid="{00000000-0002-0000-0700-000002000000}"/>
    <dataValidation imeMode="disabled" allowBlank="1" showInputMessage="1" showErrorMessage="1" sqref="D6:F6 F64:J64" xr:uid="{00000000-0002-0000-0700-000003000000}"/>
    <dataValidation imeMode="hiragana" allowBlank="1" showInputMessage="1" showErrorMessage="1" sqref="I9:I58 L9:L58 D9:D58 D67:D96 I67:I96 L67:L96" xr:uid="{00000000-0002-0000-0700-000004000000}"/>
    <dataValidation type="list" imeMode="hiragana" allowBlank="1" showInputMessage="1" showErrorMessage="1" sqref="B9:B58" xr:uid="{00000000-0002-0000-0700-000005000000}">
      <formula1>区分</formula1>
    </dataValidation>
    <dataValidation type="list" imeMode="hiragana" allowBlank="1" showInputMessage="1" showErrorMessage="1" sqref="B67:C96" xr:uid="{00000000-0002-0000-0700-000006000000}">
      <formula1>収入</formula1>
    </dataValidation>
    <dataValidation type="list" imeMode="hiragana" allowBlank="1" showInputMessage="1" showErrorMessage="1" sqref="C9:C11 C13:C58" xr:uid="{00000000-0002-0000-0700-000007000000}">
      <formula1>INDIRECT(B9)</formula1>
    </dataValidation>
    <dataValidation type="list" imeMode="hiragana" allowBlank="1" showInputMessage="1" showErrorMessage="1" sqref="C12" xr:uid="{00000000-0002-0000-0700-000008000000}">
      <formula1>INDIRECT($B$12)</formula1>
    </dataValidation>
  </dataValidations>
  <pageMargins left="0.78740157480314965" right="0.39370078740157483" top="0.39370078740157483" bottom="0.59055118110236227" header="0.31496062992125984" footer="0.31496062992125984"/>
  <pageSetup paperSize="9" scale="44" orientation="portrait" r:id="rId1"/>
  <rowBreaks count="2" manualBreakCount="2">
    <brk id="58" max="16" man="1"/>
    <brk id="97"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3">
    <pageSetUpPr fitToPage="1"/>
  </sheetPr>
  <dimension ref="B2:J9"/>
  <sheetViews>
    <sheetView zoomScaleNormal="100" workbookViewId="0">
      <selection activeCell="M19" sqref="M19"/>
    </sheetView>
  </sheetViews>
  <sheetFormatPr defaultColWidth="9" defaultRowHeight="23.25" customHeight="1" x14ac:dyDescent="0.2"/>
  <cols>
    <col min="1" max="1" width="3.109375" style="3" customWidth="1"/>
    <col min="2" max="6" width="17.109375" style="3" customWidth="1"/>
    <col min="7" max="7" width="3.109375" style="3" customWidth="1"/>
    <col min="8" max="8" width="17.109375" style="3" customWidth="1"/>
    <col min="9" max="9" width="3.109375" style="3" customWidth="1"/>
    <col min="10" max="10" width="17.109375" style="3" customWidth="1"/>
    <col min="11" max="16384" width="9" style="3"/>
  </cols>
  <sheetData>
    <row r="2" spans="2:10" ht="23.25" customHeight="1" x14ac:dyDescent="0.2">
      <c r="B2" s="20" t="s">
        <v>45</v>
      </c>
      <c r="C2" s="20" t="s">
        <v>48</v>
      </c>
      <c r="D2" s="20" t="s">
        <v>35</v>
      </c>
      <c r="E2" s="20" t="s">
        <v>47</v>
      </c>
      <c r="F2" s="20" t="s">
        <v>65</v>
      </c>
      <c r="H2" s="21" t="s">
        <v>57</v>
      </c>
      <c r="J2" s="22" t="s">
        <v>60</v>
      </c>
    </row>
    <row r="3" spans="2:10" ht="23.25" customHeight="1" x14ac:dyDescent="0.2">
      <c r="B3" s="5" t="s">
        <v>22</v>
      </c>
      <c r="C3" s="5" t="s">
        <v>2</v>
      </c>
      <c r="D3" s="8" t="s">
        <v>49</v>
      </c>
      <c r="E3" s="5" t="s">
        <v>27</v>
      </c>
      <c r="F3" s="68" t="s">
        <v>55</v>
      </c>
      <c r="H3" s="11" t="s">
        <v>73</v>
      </c>
      <c r="J3" s="16" t="s">
        <v>68</v>
      </c>
    </row>
    <row r="4" spans="2:10" ht="23.25" customHeight="1" x14ac:dyDescent="0.2">
      <c r="B4" s="6" t="s">
        <v>23</v>
      </c>
      <c r="C4" s="6" t="s">
        <v>24</v>
      </c>
      <c r="D4" s="9" t="s">
        <v>28</v>
      </c>
      <c r="E4" s="6" t="s">
        <v>1</v>
      </c>
      <c r="F4" s="23" t="s">
        <v>87</v>
      </c>
      <c r="H4" s="12" t="s">
        <v>74</v>
      </c>
      <c r="J4" s="17" t="s">
        <v>69</v>
      </c>
    </row>
    <row r="5" spans="2:10" ht="23.25" customHeight="1" x14ac:dyDescent="0.2">
      <c r="B5" s="7" t="s">
        <v>4</v>
      </c>
      <c r="C5" s="6" t="s">
        <v>3</v>
      </c>
      <c r="D5" s="10" t="s">
        <v>10</v>
      </c>
      <c r="E5" s="6" t="s">
        <v>25</v>
      </c>
      <c r="F5" s="4"/>
      <c r="H5" s="12" t="s">
        <v>17</v>
      </c>
    </row>
    <row r="6" spans="2:10" ht="23.25" customHeight="1" x14ac:dyDescent="0.2">
      <c r="B6" s="4"/>
      <c r="C6" s="6" t="s">
        <v>26</v>
      </c>
      <c r="D6" s="4"/>
      <c r="E6" s="6" t="s">
        <v>29</v>
      </c>
      <c r="F6" s="4"/>
      <c r="H6" s="13" t="s">
        <v>51</v>
      </c>
    </row>
    <row r="7" spans="2:10" ht="23.25" customHeight="1" x14ac:dyDescent="0.2">
      <c r="B7" s="4"/>
      <c r="C7" s="7" t="s">
        <v>21</v>
      </c>
      <c r="D7" s="4"/>
      <c r="E7" s="7" t="s">
        <v>18</v>
      </c>
      <c r="H7" s="13" t="s">
        <v>52</v>
      </c>
    </row>
    <row r="8" spans="2:10" ht="23.25" customHeight="1" x14ac:dyDescent="0.2">
      <c r="H8" s="13" t="s">
        <v>53</v>
      </c>
    </row>
    <row r="9" spans="2:10" ht="23.25" customHeight="1" x14ac:dyDescent="0.2">
      <c r="H9" s="14" t="s">
        <v>56</v>
      </c>
    </row>
  </sheetData>
  <sheetProtection formatRows="0"/>
  <phoneticPr fontId="5"/>
  <pageMargins left="0.70866141732283472" right="0.70866141732283472" top="0.74803149606299213" bottom="0.74803149606299213" header="0.31496062992125984" footer="0.31496062992125984"/>
  <pageSetup paperSize="8"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y F t Q V G k p o J e k A A A A 9 g A A A B I A H A B D b 2 5 m a W c v U G F j a 2 F n Z S 5 4 b W w g o h g A K K A U A A A A A A A A A A A A A A A A A A A A A A A A A A A A h Y 8 x D o I w G I W v Q r r T l m q M I T 9 l c D O S k J g Y 1 6 Z U q E I x t F j u 5 u C R v I I Y R d 0 c 3 / e + 4 b 3 7 9 Q b p 0 N T B R X V W t y Z B E a Y o U E a 2 h T Z l g n p 3 C J c o 5 Z A L e R K l C k b Z 2 H i w R Y I q 5 8 4 x I d 5 7 7 G e 4 7 U r C K I 3 I P t t s Z a U a g T 6 y / i + H 2 l g n j F S I w + 4 1 h j M c U Y o X 8 3 E T k A l C p s 1 X Y G P 3 b H 8 g r P r a 9 Z 3 i R x G u c y B T B P L + w B 9 Q S w M E F A A C A A g A y F t Q 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M h b U F Q o i k e 4 D g A A A B E A A A A T A B w A R m 9 y b X V s Y X M v U 2 V j d G l v b j E u b S C i G A A o o B Q A A A A A A A A A A A A A A A A A A A A A A A A A A A A r T k 0 u y c z P U w i G 0 I b W A F B L A Q I t A B Q A A g A I A M h b U F R p K a C X p A A A A P Y A A A A S A A A A A A A A A A A A A A A A A A A A A A B D b 2 5 m a W c v U G F j a 2 F n Z S 5 4 b W x Q S w E C L Q A U A A I A C A D I W 1 B U D 8 r p q 6 Q A A A D p A A A A E w A A A A A A A A A A A A A A A A D w A A A A W 0 N v b n R l b n R f V H l w Z X N d L n h t b F B L A Q I t A B Q A A g A I A M h b U F Q 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C 9 6 b z / g D c m Q r m O T M f 4 8 D G V A A A A A A I A A A A A A B B m A A A A A Q A A I A A A A F m v P q 1 e K O l 9 C V J D j C t H 6 d S Y 4 B C V 8 / k U K M x Y k X x a I K n V A A A A A A 6 A A A A A A g A A I A A A A L C o a Q 9 + 1 V q E 9 V i W n L g J k B F z r L d Q b 5 U L n u 6 c F 5 g G b X d B U A A A A H N H u S B i 2 8 Q R S i 8 x z a o / o g 9 f O l r D k l C a 8 6 T r 7 + p l M / q + H I S I I u G O W d E E A X 7 P O X m 1 c e p 5 B + U Z A Y b Q m C Z 4 0 0 i 4 S P a a 1 8 Z t d H C T 6 B N Q X X R I A f B G Q A A A A F T 2 C R E K 7 U n 3 p k 6 I o r w c 5 b 9 n h W V q u 4 G N c n t K c e y u t Q l 8 B g + M u r L b i z v 4 n 0 j K / c H x a P D q h K r g k n K Q i V E U A 3 E 2 / 0 8 = < / D a t a M a s h u p > 
</file>

<file path=customXml/itemProps1.xml><?xml version="1.0" encoding="utf-8"?>
<ds:datastoreItem xmlns:ds="http://schemas.openxmlformats.org/officeDocument/2006/customXml" ds:itemID="{669D2310-3AD6-4B22-9136-B099DC409308}">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18</vt:i4>
      </vt:variant>
    </vt:vector>
  </HeadingPairs>
  <TitlesOfParts>
    <vt:vector size="25" baseType="lpstr">
      <vt:lpstr>記入前にご確認ください</vt:lpstr>
      <vt:lpstr>提出書類チェックリスト</vt:lpstr>
      <vt:lpstr>【地域】事業設計</vt:lpstr>
      <vt:lpstr>【地域】地域番号①</vt:lpstr>
      <vt:lpstr>内訳書2-1</vt:lpstr>
      <vt:lpstr>処理シート</vt:lpstr>
      <vt:lpstr>old内訳書2-31</vt:lpstr>
      <vt:lpstr>【地域】事業設計!Print_Area</vt:lpstr>
      <vt:lpstr>【地域】地域番号①!Print_Area</vt:lpstr>
      <vt:lpstr>'old内訳書2-31'!Print_Area</vt:lpstr>
      <vt:lpstr>計画書①!Print_Area</vt:lpstr>
      <vt:lpstr>'内訳書2-1'!Print_Area</vt:lpstr>
      <vt:lpstr>【地域】地域番号①!Print_Titles</vt:lpstr>
      <vt:lpstr>委託費</vt:lpstr>
      <vt:lpstr>区分</vt:lpstr>
      <vt:lpstr>区分2</vt:lpstr>
      <vt:lpstr>区分3</vt:lpstr>
      <vt:lpstr>雑役務費・消耗品費等</vt:lpstr>
      <vt:lpstr>事業形態</vt:lpstr>
      <vt:lpstr>収入</vt:lpstr>
      <vt:lpstr>収入2</vt:lpstr>
      <vt:lpstr>出演・音楽・文芸費</vt:lpstr>
      <vt:lpstr>賃金・旅費・報償費</vt:lpstr>
      <vt:lpstr>動画制作・配信費等</vt:lpstr>
      <vt:lpstr>舞台・会場・設営費</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2022-02-25T12:19:00Z</dcterms:created>
  <dcterms:modified xsi:type="dcterms:W3CDTF">2022-03-02T04:00:42Z</dcterms:modified>
</cp:coreProperties>
</file>